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14.xml" ContentType="application/vnd.openxmlformats-officedocument.drawing+xml"/>
  <Override PartName="/xl/charts/chart1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I:\13. Hivos Campaigns\Kinderarbeid 2017 - 2019\CSR and companies\Kleding\RVO kleding project\Toolkit\Final drafts\"/>
    </mc:Choice>
  </mc:AlternateContent>
  <xr:revisionPtr revIDLastSave="0" documentId="11_8D62EA72A04296378DED7A23439C66B00DDB23E2" xr6:coauthVersionLast="47" xr6:coauthVersionMax="47" xr10:uidLastSave="{00000000-0000-0000-0000-000000000000}"/>
  <bookViews>
    <workbookView xWindow="576" yWindow="456" windowWidth="36276" windowHeight="20544" tabRatio="796" xr2:uid="{00000000-000D-0000-FFFF-FFFF00000000}"/>
  </bookViews>
  <sheets>
    <sheet name="Start" sheetId="16" r:id="rId1"/>
    <sheet name="Instructions" sheetId="15" r:id="rId2"/>
    <sheet name="0 Company Information" sheetId="4" r:id="rId3"/>
    <sheet name="1 Commitments and Standards" sheetId="6" r:id="rId4"/>
    <sheet name="2 Internal Capacities" sheetId="18" r:id="rId5"/>
    <sheet name="3 Supplier Capacities" sheetId="17" r:id="rId6"/>
    <sheet name="4 Grievance Mechanism" sheetId="7" r:id="rId7"/>
    <sheet name="5 Monitoring" sheetId="8" r:id="rId8"/>
    <sheet name="6 Data Analysis" sheetId="10" r:id="rId9"/>
    <sheet name="7 Remediation" sheetId="9" r:id="rId10"/>
    <sheet name="8 Responsible Purchasing" sheetId="11" r:id="rId11"/>
    <sheet name="9 Stakeholder Engagement" sheetId="12" r:id="rId12"/>
    <sheet name="Management Level Result" sheetId="5" r:id="rId13"/>
    <sheet name="Compliance Level Result" sheetId="13" r:id="rId14"/>
    <sheet name="Resources" sheetId="14" state="hidden" r:id="rId15"/>
  </sheets>
  <externalReferences>
    <externalReference r:id="rId16"/>
  </externalReferences>
  <definedNames>
    <definedName name="_xlnm._FilterDatabase" localSheetId="3" hidden="1">'1 Commitments and Standards'!$B$4:$K$29</definedName>
    <definedName name="_xlnm._FilterDatabase" localSheetId="4" hidden="1">'2 Internal Capacities'!$B$4:$K$14</definedName>
    <definedName name="_xlnm._FilterDatabase" localSheetId="5" hidden="1">'3 Supplier Capacities'!$B$4:$K$12</definedName>
    <definedName name="_xlnm._FilterDatabase" localSheetId="6" hidden="1">'4 Grievance Mechanism'!$B$4:$K$11</definedName>
    <definedName name="_xlnm._FilterDatabase" localSheetId="7" hidden="1">'5 Monitoring'!$B$4:$K$51</definedName>
    <definedName name="_xlnm._FilterDatabase" localSheetId="8" hidden="1">'6 Data Analysis'!$B$4:$K$13</definedName>
    <definedName name="_xlnm._FilterDatabase" localSheetId="9" hidden="1">'7 Remediation'!$B$4:$K$18</definedName>
    <definedName name="_xlnm._FilterDatabase" localSheetId="10" hidden="1">'8 Responsible Purchasing'!$B$4:$K$9</definedName>
    <definedName name="_xlnm._FilterDatabase" localSheetId="11" hidden="1">'9 Stakeholder Engagement'!$B$4:$K$11</definedName>
    <definedName name="_xlnm.Print_Area" localSheetId="2">'0 Company Information'!$A$2:$D$21</definedName>
    <definedName name="_xlnm.Print_Area" localSheetId="13">'Compliance Level Result'!$B$2:$J$52</definedName>
    <definedName name="_xlnm.Print_Area" localSheetId="1">Instructions!$A$2:$C$16</definedName>
    <definedName name="_xlnm.Print_Area" localSheetId="12">'Management Level Result'!$B$1:$I$100</definedName>
    <definedName name="_xlnm.Print_Titles" localSheetId="3">'1 Commitments and Standards'!$4:$4</definedName>
    <definedName name="_xlnm.Print_Titles" localSheetId="4">'2 Internal Capacities'!$4:$4</definedName>
    <definedName name="_xlnm.Print_Titles" localSheetId="5">'3 Supplier Capacities'!$4:$4</definedName>
    <definedName name="_xlnm.Print_Titles" localSheetId="6">'4 Grievance Mechanism'!$4:$4</definedName>
    <definedName name="_xlnm.Print_Titles" localSheetId="7">'5 Monitoring'!$4:$4</definedName>
    <definedName name="_xlnm.Print_Titles" localSheetId="8">'6 Data Analysis'!$4:$4</definedName>
    <definedName name="_xlnm.Print_Titles" localSheetId="9">'7 Remediation'!$4:$4</definedName>
    <definedName name="_xlnm.Print_Titles" localSheetId="10">'8 Responsible Purchasing'!$4:$4</definedName>
    <definedName name="_xlnm.Print_Titles" localSheetId="11">'9 Stakeholder Engagement'!$4:$4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48" i="8" l="1"/>
  <c r="I49" i="8"/>
  <c r="I10" i="18"/>
  <c r="I26" i="6" l="1"/>
  <c r="I27" i="6"/>
  <c r="I28" i="6"/>
  <c r="H2" i="6" l="1"/>
  <c r="I5" i="6"/>
  <c r="I8" i="17" l="1"/>
  <c r="I6" i="17"/>
  <c r="I7" i="17"/>
  <c r="G10" i="12" l="1"/>
  <c r="G9" i="12"/>
  <c r="G7" i="12"/>
  <c r="G5" i="12"/>
  <c r="G6" i="12"/>
  <c r="G8" i="11"/>
  <c r="G7" i="11"/>
  <c r="G6" i="11"/>
  <c r="G5" i="11"/>
  <c r="G16" i="9"/>
  <c r="G50" i="8"/>
  <c r="G17" i="8"/>
  <c r="G15" i="8"/>
  <c r="G14" i="8"/>
  <c r="G13" i="8"/>
  <c r="G12" i="8"/>
  <c r="G9" i="8"/>
  <c r="G7" i="8"/>
  <c r="G7" i="7"/>
  <c r="G9" i="17"/>
  <c r="G11" i="6"/>
  <c r="G10" i="6"/>
  <c r="G9" i="6"/>
  <c r="G8" i="6"/>
  <c r="I9" i="12" l="1"/>
  <c r="I8" i="12"/>
  <c r="I8" i="11"/>
  <c r="I7" i="11"/>
  <c r="I5" i="11"/>
  <c r="I9" i="10"/>
  <c r="I8" i="10"/>
  <c r="I7" i="10"/>
  <c r="I6" i="10"/>
  <c r="I25" i="6"/>
  <c r="I24" i="6"/>
  <c r="I23" i="6"/>
  <c r="I22" i="6"/>
  <c r="I21" i="6"/>
  <c r="I20" i="6"/>
  <c r="I19" i="6"/>
  <c r="I18" i="6"/>
  <c r="I17" i="6"/>
  <c r="I16" i="6"/>
  <c r="I15" i="6"/>
  <c r="I14" i="6"/>
  <c r="I13" i="6"/>
  <c r="I12" i="6"/>
  <c r="I7" i="6"/>
  <c r="I6" i="6"/>
  <c r="I16" i="9"/>
  <c r="I11" i="9"/>
  <c r="I50" i="8"/>
  <c r="I24" i="8"/>
  <c r="I19" i="8"/>
  <c r="I18" i="8"/>
  <c r="I5" i="8"/>
  <c r="I9" i="17" l="1"/>
  <c r="I10" i="17"/>
  <c r="I7" i="7"/>
  <c r="I14" i="8"/>
  <c r="I15" i="8"/>
  <c r="I16" i="8"/>
  <c r="I5" i="12"/>
  <c r="I6" i="12"/>
  <c r="H2" i="12"/>
  <c r="H2" i="11"/>
  <c r="H2" i="10"/>
  <c r="G11" i="8"/>
  <c r="I11" i="8" s="1"/>
  <c r="I12" i="8"/>
  <c r="G10" i="8"/>
  <c r="I10" i="8" s="1"/>
  <c r="G16" i="8"/>
  <c r="I12" i="9"/>
  <c r="I10" i="12"/>
  <c r="G9" i="18"/>
  <c r="I9" i="18" s="1"/>
  <c r="H2" i="8" l="1"/>
  <c r="H22" i="8"/>
  <c r="G24" i="8"/>
  <c r="H2" i="18"/>
  <c r="G12" i="18"/>
  <c r="I12" i="18" s="1"/>
  <c r="G17" i="9"/>
  <c r="I17" i="9"/>
  <c r="I11" i="6"/>
  <c r="I10" i="6"/>
  <c r="G25" i="8"/>
  <c r="G8" i="10"/>
  <c r="I6" i="11"/>
  <c r="G6" i="8"/>
  <c r="I6" i="8" s="1"/>
  <c r="G7" i="10"/>
  <c r="G6" i="10"/>
  <c r="G47" i="8"/>
  <c r="I47" i="8" s="1"/>
  <c r="G8" i="12"/>
  <c r="G9" i="10"/>
  <c r="G5" i="10"/>
  <c r="I7" i="8"/>
  <c r="I6" i="18"/>
  <c r="G6" i="18"/>
  <c r="G11" i="18"/>
  <c r="I11" i="18" s="1"/>
  <c r="I8" i="18"/>
  <c r="G8" i="18"/>
  <c r="I9" i="6"/>
  <c r="I8" i="6"/>
  <c r="G5" i="8"/>
  <c r="G19" i="8"/>
  <c r="G18" i="8"/>
  <c r="G23" i="6"/>
  <c r="G22" i="6"/>
  <c r="G21" i="6"/>
  <c r="G20" i="6"/>
  <c r="G19" i="6"/>
  <c r="G18" i="6"/>
  <c r="G17" i="6"/>
  <c r="G16" i="6"/>
  <c r="G15" i="6"/>
  <c r="G14" i="6"/>
  <c r="G12" i="6"/>
  <c r="G7" i="6"/>
  <c r="G6" i="6"/>
  <c r="I5" i="10" l="1"/>
  <c r="D44" i="6"/>
  <c r="D37" i="6"/>
  <c r="D40" i="6"/>
  <c r="D39" i="6"/>
  <c r="D38" i="6"/>
  <c r="D42" i="6"/>
  <c r="D43" i="6"/>
  <c r="D41" i="6"/>
  <c r="I7" i="12"/>
  <c r="D26" i="12"/>
  <c r="D22" i="12"/>
  <c r="D25" i="12"/>
  <c r="D21" i="12"/>
  <c r="D19" i="12"/>
  <c r="D20" i="12"/>
  <c r="D21" i="11"/>
  <c r="D23" i="11"/>
  <c r="D18" i="11"/>
  <c r="D22" i="11"/>
  <c r="D17" i="11"/>
  <c r="D20" i="11"/>
  <c r="D19" i="11"/>
  <c r="I5" i="18"/>
  <c r="G5" i="18"/>
  <c r="G7" i="18"/>
  <c r="I7" i="18" s="1"/>
  <c r="I11" i="17"/>
  <c r="G11" i="17"/>
  <c r="G10" i="17"/>
  <c r="G5" i="17"/>
  <c r="G7" i="17"/>
  <c r="H2" i="17"/>
  <c r="I5" i="17" l="1"/>
  <c r="D21" i="17"/>
  <c r="D23" i="12"/>
  <c r="D24" i="12"/>
  <c r="D24" i="17"/>
  <c r="D25" i="18"/>
  <c r="D22" i="18"/>
  <c r="D23" i="18"/>
  <c r="D29" i="18"/>
  <c r="D24" i="18"/>
  <c r="D28" i="18"/>
  <c r="D27" i="18"/>
  <c r="D31" i="18" s="1"/>
  <c r="D16" i="18" s="1"/>
  <c r="D26" i="18"/>
  <c r="D25" i="17"/>
  <c r="D20" i="17"/>
  <c r="D22" i="17"/>
  <c r="D26" i="17"/>
  <c r="D23" i="17"/>
  <c r="D27" i="17"/>
  <c r="I9" i="8"/>
  <c r="I13" i="8"/>
  <c r="G10" i="9"/>
  <c r="G15" i="9"/>
  <c r="I15" i="9" s="1"/>
  <c r="G6" i="9"/>
  <c r="I6" i="9" s="1"/>
  <c r="G9" i="9"/>
  <c r="I9" i="9" s="1"/>
  <c r="G7" i="9"/>
  <c r="I7" i="9" s="1"/>
  <c r="G8" i="9"/>
  <c r="G13" i="9"/>
  <c r="G5" i="9"/>
  <c r="I5" i="9" s="1"/>
  <c r="G46" i="8"/>
  <c r="I46" i="8" s="1"/>
  <c r="G45" i="8"/>
  <c r="I45" i="8" s="1"/>
  <c r="G44" i="8"/>
  <c r="G43" i="8"/>
  <c r="G42" i="8"/>
  <c r="G41" i="8"/>
  <c r="G40" i="8"/>
  <c r="G39" i="8"/>
  <c r="G38" i="8"/>
  <c r="G37" i="8"/>
  <c r="G36" i="8"/>
  <c r="I36" i="8" s="1"/>
  <c r="G35" i="8"/>
  <c r="G34" i="8"/>
  <c r="G33" i="8"/>
  <c r="I33" i="8" s="1"/>
  <c r="G32" i="8"/>
  <c r="I32" i="8" s="1"/>
  <c r="G31" i="8"/>
  <c r="G30" i="8"/>
  <c r="G29" i="8"/>
  <c r="G28" i="8"/>
  <c r="G27" i="8"/>
  <c r="G26" i="8"/>
  <c r="G8" i="8"/>
  <c r="G10" i="7"/>
  <c r="I10" i="7" s="1"/>
  <c r="G9" i="7"/>
  <c r="G8" i="7"/>
  <c r="G6" i="7"/>
  <c r="G5" i="7"/>
  <c r="I5" i="7" s="1"/>
  <c r="G11" i="10"/>
  <c r="I11" i="10" s="1"/>
  <c r="G10" i="10"/>
  <c r="I10" i="10"/>
  <c r="I13" i="9"/>
  <c r="I8" i="9"/>
  <c r="I14" i="9"/>
  <c r="I10" i="9"/>
  <c r="I8" i="8"/>
  <c r="I17" i="8"/>
  <c r="I25" i="8"/>
  <c r="I26" i="8"/>
  <c r="I27" i="8"/>
  <c r="I28" i="8"/>
  <c r="I29" i="8"/>
  <c r="I30" i="8"/>
  <c r="I31" i="8"/>
  <c r="I34" i="8"/>
  <c r="I35" i="8"/>
  <c r="I37" i="8"/>
  <c r="I38" i="8"/>
  <c r="I39" i="8"/>
  <c r="I40" i="8"/>
  <c r="I41" i="8"/>
  <c r="I42" i="8"/>
  <c r="I43" i="8"/>
  <c r="I44" i="8"/>
  <c r="I6" i="7"/>
  <c r="I8" i="7"/>
  <c r="I9" i="7"/>
  <c r="H2" i="7"/>
  <c r="H2" i="9"/>
  <c r="D22" i="10" l="1"/>
  <c r="D24" i="10"/>
  <c r="D27" i="10"/>
  <c r="D23" i="10"/>
  <c r="D21" i="10"/>
  <c r="D28" i="10"/>
  <c r="D30" i="18"/>
  <c r="D28" i="17"/>
  <c r="H7" i="13" s="1"/>
  <c r="D29" i="17"/>
  <c r="D14" i="17" s="1"/>
  <c r="F7" i="5" s="1"/>
  <c r="F6" i="5"/>
  <c r="F6" i="13"/>
  <c r="D17" i="17"/>
  <c r="D25" i="10"/>
  <c r="D26" i="10"/>
  <c r="D19" i="18"/>
  <c r="H6" i="13"/>
  <c r="D33" i="9"/>
  <c r="D27" i="9"/>
  <c r="D32" i="9"/>
  <c r="D26" i="9"/>
  <c r="D29" i="9"/>
  <c r="D37" i="9" s="1"/>
  <c r="D28" i="9"/>
  <c r="D85" i="8"/>
  <c r="D84" i="8"/>
  <c r="D88" i="8"/>
  <c r="D89" i="8"/>
  <c r="D83" i="8"/>
  <c r="D82" i="8"/>
  <c r="D87" i="8"/>
  <c r="D86" i="8"/>
  <c r="D30" i="9"/>
  <c r="D31" i="9"/>
  <c r="D63" i="8"/>
  <c r="D66" i="8"/>
  <c r="D60" i="8"/>
  <c r="D64" i="8"/>
  <c r="D59" i="8"/>
  <c r="D61" i="8"/>
  <c r="D65" i="8"/>
  <c r="D62" i="8"/>
  <c r="D34" i="18"/>
  <c r="G6" i="13" s="1"/>
  <c r="D32" i="18"/>
  <c r="D17" i="18" s="1"/>
  <c r="G6" i="5" s="1"/>
  <c r="D33" i="18"/>
  <c r="D18" i="18" s="1"/>
  <c r="H6" i="5" s="1"/>
  <c r="D32" i="17"/>
  <c r="G7" i="13" s="1"/>
  <c r="D30" i="17"/>
  <c r="D31" i="17"/>
  <c r="D25" i="7"/>
  <c r="D30" i="12"/>
  <c r="D15" i="12" s="1"/>
  <c r="H14" i="5" s="1"/>
  <c r="D24" i="7"/>
  <c r="D20" i="7"/>
  <c r="D22" i="7"/>
  <c r="D45" i="6"/>
  <c r="D34" i="6" s="1"/>
  <c r="D21" i="7"/>
  <c r="D23" i="7"/>
  <c r="D19" i="7"/>
  <c r="D26" i="7"/>
  <c r="D24" i="11"/>
  <c r="D26" i="11"/>
  <c r="D28" i="12"/>
  <c r="D13" i="12" s="1"/>
  <c r="F7" i="13" l="1"/>
  <c r="D28" i="7"/>
  <c r="F14" i="5"/>
  <c r="F14" i="13"/>
  <c r="I6" i="13"/>
  <c r="D15" i="17"/>
  <c r="G7" i="5" s="1"/>
  <c r="D16" i="17"/>
  <c r="H7" i="5" s="1"/>
  <c r="D28" i="11"/>
  <c r="D13" i="11" s="1"/>
  <c r="H13" i="5" s="1"/>
  <c r="D34" i="9"/>
  <c r="D30" i="10"/>
  <c r="D15" i="10" s="1"/>
  <c r="D70" i="8"/>
  <c r="D36" i="9"/>
  <c r="D21" i="9" s="1"/>
  <c r="G12" i="5" s="1"/>
  <c r="D48" i="6"/>
  <c r="D33" i="6" s="1"/>
  <c r="H5" i="5" s="1"/>
  <c r="D68" i="8"/>
  <c r="D53" i="8" s="1"/>
  <c r="D91" i="8"/>
  <c r="D76" i="8" s="1"/>
  <c r="D27" i="12"/>
  <c r="D93" i="8"/>
  <c r="D78" i="8" s="1"/>
  <c r="H10" i="5" s="1"/>
  <c r="D25" i="11"/>
  <c r="D90" i="8"/>
  <c r="D71" i="8"/>
  <c r="G9" i="13" s="1"/>
  <c r="D69" i="8"/>
  <c r="D94" i="8"/>
  <c r="G10" i="13" s="1"/>
  <c r="D92" i="8"/>
  <c r="D77" i="8" s="1"/>
  <c r="G10" i="5" s="1"/>
  <c r="D67" i="8"/>
  <c r="D35" i="9"/>
  <c r="D20" i="9" s="1"/>
  <c r="D32" i="10"/>
  <c r="D17" i="10" s="1"/>
  <c r="H11" i="5" s="1"/>
  <c r="D46" i="6"/>
  <c r="D31" i="6" s="1"/>
  <c r="F5" i="5" s="1"/>
  <c r="D29" i="10"/>
  <c r="D30" i="7"/>
  <c r="H5" i="13"/>
  <c r="D49" i="6"/>
  <c r="G5" i="13" s="1"/>
  <c r="D47" i="6"/>
  <c r="D32" i="6" s="1"/>
  <c r="G5" i="5" s="1"/>
  <c r="D29" i="7"/>
  <c r="D31" i="7"/>
  <c r="G8" i="13" s="1"/>
  <c r="D13" i="7"/>
  <c r="D27" i="7"/>
  <c r="H8" i="13" s="1"/>
  <c r="D38" i="9"/>
  <c r="G12" i="13" s="1"/>
  <c r="D22" i="9"/>
  <c r="H12" i="5" s="1"/>
  <c r="D33" i="10"/>
  <c r="G11" i="13" s="1"/>
  <c r="D31" i="10"/>
  <c r="D11" i="11"/>
  <c r="D29" i="11"/>
  <c r="G13" i="13" s="1"/>
  <c r="D27" i="11"/>
  <c r="D31" i="12"/>
  <c r="G14" i="13" s="1"/>
  <c r="D29" i="12"/>
  <c r="D14" i="12" s="1"/>
  <c r="G14" i="5" s="1"/>
  <c r="H13" i="13" l="1"/>
  <c r="D14" i="11"/>
  <c r="F9" i="5"/>
  <c r="F9" i="13"/>
  <c r="F11" i="13"/>
  <c r="F11" i="5"/>
  <c r="F13" i="5"/>
  <c r="F13" i="13"/>
  <c r="F12" i="5"/>
  <c r="F12" i="13"/>
  <c r="H12" i="13"/>
  <c r="I12" i="13" s="1"/>
  <c r="D23" i="9"/>
  <c r="D18" i="10"/>
  <c r="H11" i="13"/>
  <c r="D56" i="8"/>
  <c r="H9" i="13"/>
  <c r="I9" i="13" s="1"/>
  <c r="D16" i="12"/>
  <c r="H14" i="13"/>
  <c r="I14" i="13" s="1"/>
  <c r="F8" i="5"/>
  <c r="F8" i="13"/>
  <c r="H10" i="13"/>
  <c r="D79" i="8"/>
  <c r="F10" i="5"/>
  <c r="F10" i="13"/>
  <c r="D15" i="7"/>
  <c r="H8" i="5" s="1"/>
  <c r="F5" i="13"/>
  <c r="I5" i="13" s="1"/>
  <c r="D54" i="8"/>
  <c r="G9" i="5" s="1"/>
  <c r="D55" i="8"/>
  <c r="H9" i="5" s="1"/>
  <c r="D16" i="7"/>
  <c r="I7" i="13"/>
  <c r="D14" i="7"/>
  <c r="G8" i="5" s="1"/>
  <c r="D16" i="10"/>
  <c r="G11" i="5" s="1"/>
  <c r="D12" i="11"/>
  <c r="G13" i="5" s="1"/>
  <c r="I11" i="13" l="1"/>
  <c r="I10" i="13"/>
  <c r="I13" i="13"/>
  <c r="I8" i="13"/>
</calcChain>
</file>

<file path=xl/sharedStrings.xml><?xml version="1.0" encoding="utf-8"?>
<sst xmlns="http://schemas.openxmlformats.org/spreadsheetml/2006/main" count="1122" uniqueCount="534">
  <si>
    <t xml:space="preserve">Eliminating Child and Forced Labor in Supply Chains </t>
  </si>
  <si>
    <t>Self Assessment Tool on Policies and Procedures</t>
  </si>
  <si>
    <r>
      <t xml:space="preserve">SELF-ASSESSMENT TOOL:
</t>
    </r>
    <r>
      <rPr>
        <sz val="12"/>
        <color theme="1" tint="0.249977111117893"/>
        <rFont val="Arial"/>
        <family val="2"/>
      </rPr>
      <t>PREVENTION AND MANAGEMENT OF CHILD AND FORCED LABOR RISKS</t>
    </r>
  </si>
  <si>
    <r>
      <rPr>
        <b/>
        <sz val="11"/>
        <color theme="1" tint="0.249977111117893"/>
        <rFont val="Arial"/>
        <family val="2"/>
      </rPr>
      <t xml:space="preserve">INSTRUCTIONS FOR THE COMPLETION OF THIS DOCUMENT </t>
    </r>
    <r>
      <rPr>
        <b/>
        <sz val="10"/>
        <color theme="1" tint="0.249977111117893"/>
        <rFont val="Arial"/>
        <family val="2"/>
      </rPr>
      <t xml:space="preserve">
</t>
    </r>
    <r>
      <rPr>
        <u/>
        <sz val="10"/>
        <color theme="1" tint="0.249977111117893"/>
        <rFont val="Arial"/>
        <family val="2"/>
      </rPr>
      <t>This assessment tool is applicable to all companies (retailers) with supply chains.</t>
    </r>
  </si>
  <si>
    <t>INSTRUCTIONS</t>
  </si>
  <si>
    <r>
      <t xml:space="preserve">This instrument should be used for </t>
    </r>
    <r>
      <rPr>
        <u/>
        <sz val="10"/>
        <color theme="1" tint="0.14999847407452621"/>
        <rFont val="Arial"/>
        <family val="2"/>
      </rPr>
      <t>self assessment</t>
    </r>
    <r>
      <rPr>
        <sz val="10"/>
        <color theme="1" tint="0.14999847407452621"/>
        <rFont val="Arial"/>
        <family val="2"/>
      </rPr>
      <t xml:space="preserve"> only for companies with production and/or sourcing activities in their supply chain. It may be filled in by the company representative for supply chain management.</t>
    </r>
  </si>
  <si>
    <t>For complex supply chain, this instrument should be filled out by the buyer company.  For companies that also manufacture/ produce (i.e. they operate production sites), additional set of questions should be completed. This will result in more accurate data for the company.</t>
  </si>
  <si>
    <t xml:space="preserve">The instrument has 10 tabs, each one is representing key FLA's Responsible Sourcing Principles. Full document available here http://www.fairlabor.org/our-work/principles </t>
  </si>
  <si>
    <r>
      <rPr>
        <u/>
        <sz val="10"/>
        <color theme="1" tint="0.14999847407452621"/>
        <rFont val="Arial"/>
        <family val="2"/>
      </rPr>
      <t>All</t>
    </r>
    <r>
      <rPr>
        <sz val="10"/>
        <color theme="1" tint="0.14999847407452621"/>
        <rFont val="Arial"/>
        <family val="2"/>
      </rPr>
      <t xml:space="preserve"> answer fields (light orange) should be filled in. There is one mandatory column to be answered (column marked as "Answer") with Yes/No/Partially/Not Applicable. Further observations can be filled in the column marked as "Comments" if more information is needed to justify the answer.</t>
    </r>
  </si>
  <si>
    <t>Please answer with "Yes" only if the company complies fully with the requirements of the question, detailed at the "Requirements" column. "Partially" is applicable if the company has implemented part of the requirements, has initiated a process or is drafting a procedure, tool or mechanism to cover the question.</t>
  </si>
  <si>
    <t>All answered cells will be automatically colored in green when answered. This will facilitate the identification of questions that have not been responded to.</t>
  </si>
  <si>
    <t>The Self Assessment´s final scoring will be automatically calculated once all questions are answered, and presented as a radar graph on the "Result" tab. Additionally, the tool presents the results per Management level (see definition of the levels below).</t>
  </si>
  <si>
    <t>The radar graph contains a red zone which is the equivalent of compliance with basic requirements. Being in one dimension in the red zone means that corrective action is necessary to guarantee compliance with the Guidelines. Beyond this zone, the company can show its constant progress towards better practices.</t>
  </si>
  <si>
    <t>Management Level Scoring:</t>
  </si>
  <si>
    <r>
      <t xml:space="preserve">1 Basic compliance </t>
    </r>
    <r>
      <rPr>
        <sz val="10"/>
        <color theme="1" tint="0.14999847407452621"/>
        <rFont val="Arial"/>
        <family val="2"/>
      </rPr>
      <t>- A management level that considers existence of company policies and practices focused on compliance with local legislation and international standards with the objective of guaranteeing that no violation regarding child and forced lab</t>
    </r>
    <r>
      <rPr>
        <sz val="10"/>
        <color theme="1"/>
        <rFont val="Arial"/>
        <family val="2"/>
      </rPr>
      <t>or occurs in the supply chain and in the company´s own operations.</t>
    </r>
  </si>
  <si>
    <r>
      <t xml:space="preserve">2 Advanced level </t>
    </r>
    <r>
      <rPr>
        <sz val="10"/>
        <color theme="1" tint="0.14999847407452621"/>
        <rFont val="Arial"/>
        <family val="2"/>
      </rPr>
      <t>- Level that considers, beyond legal compliance, the existence and maintenance of policies, procedures, monitoring and reporting tools that allow the company to have control over risk, mitigation programs and compliance status of suppliers, relevant partners and its own operation.</t>
    </r>
  </si>
  <si>
    <r>
      <t xml:space="preserve">3 Best practice level </t>
    </r>
    <r>
      <rPr>
        <sz val="10"/>
        <color theme="1" tint="0.14999847407452621"/>
        <rFont val="Arial"/>
        <family val="2"/>
      </rPr>
      <t>- Defines a management level which can be considered being of excellence in managing child labor and forced labor. Companies in this stage have reached a high degree of transparency and public disclosure and use their market position to influence their value chain partners and peers to actively campaign against child and forced labor.</t>
    </r>
  </si>
  <si>
    <t>DEFINITIONS</t>
  </si>
  <si>
    <r>
      <t>Agent</t>
    </r>
    <r>
      <rPr>
        <sz val="10"/>
        <color rgb="FF000000"/>
        <rFont val="Arial"/>
        <family val="2"/>
      </rPr>
      <t xml:space="preserve"> - An entity or a person who is authorized to act for, in the place of, or on behalf of another: entity or person. Agents may be called intermediaries.   </t>
    </r>
  </si>
  <si>
    <r>
      <t>Company</t>
    </r>
    <r>
      <rPr>
        <sz val="10"/>
        <color rgb="FF000000"/>
        <rFont val="Arial"/>
        <family val="2"/>
      </rPr>
      <t xml:space="preserve"> - Any business that contracts with another for the manufacturing of products.</t>
    </r>
  </si>
  <si>
    <r>
      <t>Components</t>
    </r>
    <r>
      <rPr>
        <sz val="10"/>
        <color theme="1"/>
        <rFont val="Arial"/>
        <family val="2"/>
      </rPr>
      <t xml:space="preserve"> - Materials used to “build” a product: in a garment, components may include fabrics, buttons, zippers, trims, and other accessories. </t>
    </r>
  </si>
  <si>
    <r>
      <t>Direct Sourcing</t>
    </r>
    <r>
      <rPr>
        <sz val="10"/>
        <color rgb="FF000000"/>
        <rFont val="Arial"/>
        <family val="2"/>
      </rPr>
      <t xml:space="preserve"> - A business relationship whereby a company enters into a manufacturing agreement and/or engagement with its supplier (including nominated suppliers). </t>
    </r>
  </si>
  <si>
    <r>
      <t>Downstream Supply Chain</t>
    </r>
    <r>
      <rPr>
        <sz val="10"/>
        <color theme="1"/>
        <rFont val="Arial"/>
        <family val="2"/>
      </rPr>
      <t xml:space="preserve"> - A part of a supply chain system or process, or relationship between a company and its final user or customer. "Downstream" looks at the demand side of the supply chain toward the final assembly unit, retailer and consumer.</t>
    </r>
  </si>
  <si>
    <r>
      <t>Factor Inputs</t>
    </r>
    <r>
      <rPr>
        <sz val="10"/>
        <color theme="1"/>
        <rFont val="Arial"/>
        <family val="2"/>
      </rPr>
      <t xml:space="preserve"> - Individual resources that contribute to the production of goods and services. Land, labor, and capital are considered major factor inputs.  Raw materials are not considered as a major factor input.</t>
    </r>
  </si>
  <si>
    <r>
      <t>Finished Goods</t>
    </r>
    <r>
      <rPr>
        <sz val="10"/>
        <color theme="1"/>
        <rFont val="Arial"/>
        <family val="2"/>
      </rPr>
      <t xml:space="preserve"> - Outputs that are considered as final goods, which have been completed the manufacturing process.  They are in the final form for use and consumption. </t>
    </r>
  </si>
  <si>
    <r>
      <t>Indirect Sourcing</t>
    </r>
    <r>
      <rPr>
        <sz val="10"/>
        <color theme="1"/>
        <rFont val="Arial"/>
        <family val="2"/>
      </rPr>
      <t xml:space="preserve"> - A business relationship in which a company sources product (e.g. raw materials, components, finished goods) through an intermediary, agent and/or licensee. </t>
    </r>
  </si>
  <si>
    <r>
      <t>Integrated Supplier</t>
    </r>
    <r>
      <rPr>
        <sz val="10"/>
        <color theme="1"/>
        <rFont val="Arial"/>
        <family val="2"/>
      </rPr>
      <t xml:space="preserve"> - A person or organization that integrates the functions of multiple tiers during the process of bringing a product to market.  An integrated supplier may perform multiple functions at one location or multiple locations.  </t>
    </r>
    <r>
      <rPr>
        <b/>
        <sz val="10"/>
        <color theme="1" tint="0.14999847407452621"/>
        <rFont val="Arial"/>
        <family val="2"/>
      </rPr>
      <t xml:space="preserve">
</t>
    </r>
    <r>
      <rPr>
        <sz val="10"/>
        <color theme="1" tint="0.14999847407452621"/>
        <rFont val="Arial"/>
        <family val="2"/>
      </rPr>
      <t xml:space="preserve">
Example: If a supplier is a finished goods manufacturer (tier one) who also provides a dyeing service (tier two), this supplier is called tier one (the furthest downstream function) – an integrated tier one supplier.  </t>
    </r>
  </si>
  <si>
    <r>
      <t>Intermediary</t>
    </r>
    <r>
      <rPr>
        <sz val="10"/>
        <color theme="1"/>
        <rFont val="Arial"/>
        <family val="2"/>
      </rPr>
      <t xml:space="preserve"> - A link in the supply chain that facilitates trading among actors in the supply chain but may not alter the physical products itself. “Intermediaries” are also known as agents, traders, distributors, vendors, converters, and middlemen. When using intermediaries, the company does not have a direct contractual relationship with the supplier producing its products, but rather with the intermediary. When the company is using intermediaries, it is one manner of indirect sourcing.</t>
    </r>
  </si>
  <si>
    <r>
      <t>Licensee</t>
    </r>
    <r>
      <rPr>
        <sz val="10"/>
        <color rgb="FF000000"/>
        <rFont val="Arial"/>
        <family val="2"/>
      </rPr>
      <t xml:space="preserve"> - An entity or person who is licensed to engage in and/or conduct a particular business or activity, granted by another entity or person (licensor).  </t>
    </r>
  </si>
  <si>
    <r>
      <t>Licensor</t>
    </r>
    <r>
      <rPr>
        <sz val="10"/>
        <color rgb="FF000000"/>
        <rFont val="Arial"/>
        <family val="2"/>
      </rPr>
      <t xml:space="preserve"> - An entity or </t>
    </r>
    <r>
      <rPr>
        <sz val="10"/>
        <color theme="1"/>
        <rFont val="Arial"/>
        <family val="2"/>
      </rPr>
      <t>person</t>
    </r>
    <r>
      <rPr>
        <sz val="10"/>
        <color rgb="FF000000"/>
        <rFont val="Arial"/>
        <family val="2"/>
      </rPr>
      <t xml:space="preserve"> </t>
    </r>
    <r>
      <rPr>
        <sz val="10"/>
        <color theme="1"/>
        <rFont val="Arial"/>
        <family val="2"/>
      </rPr>
      <t>who</t>
    </r>
    <r>
      <rPr>
        <sz val="10"/>
        <color rgb="FF000000"/>
        <rFont val="Arial"/>
        <family val="2"/>
      </rPr>
      <t xml:space="preserve"> </t>
    </r>
    <r>
      <rPr>
        <sz val="10"/>
        <color theme="1"/>
        <rFont val="Arial"/>
        <family val="2"/>
      </rPr>
      <t>gives</t>
    </r>
    <r>
      <rPr>
        <sz val="10"/>
        <color rgb="FF000000"/>
        <rFont val="Arial"/>
        <family val="2"/>
      </rPr>
      <t xml:space="preserve"> </t>
    </r>
    <r>
      <rPr>
        <sz val="10"/>
        <color theme="1"/>
        <rFont val="Arial"/>
        <family val="2"/>
      </rPr>
      <t>another</t>
    </r>
    <r>
      <rPr>
        <sz val="10"/>
        <color rgb="FF000000"/>
        <rFont val="Arial"/>
        <family val="2"/>
      </rPr>
      <t xml:space="preserve"> a </t>
    </r>
    <r>
      <rPr>
        <sz val="10"/>
        <color theme="1"/>
        <rFont val="Arial"/>
        <family val="2"/>
      </rPr>
      <t>license,</t>
    </r>
    <r>
      <rPr>
        <sz val="10"/>
        <color rgb="FF000000"/>
        <rFont val="Arial"/>
        <family val="2"/>
      </rPr>
      <t xml:space="preserve"> </t>
    </r>
    <r>
      <rPr>
        <sz val="10"/>
        <color theme="1"/>
        <rFont val="Arial"/>
        <family val="2"/>
      </rPr>
      <t>such</t>
    </r>
    <r>
      <rPr>
        <sz val="10"/>
        <color rgb="FF000000"/>
        <rFont val="Arial"/>
        <family val="2"/>
      </rPr>
      <t xml:space="preserve"> as a </t>
    </r>
    <r>
      <rPr>
        <sz val="10"/>
        <color theme="1"/>
        <rFont val="Arial"/>
        <family val="2"/>
      </rPr>
      <t>business</t>
    </r>
    <r>
      <rPr>
        <sz val="10"/>
        <color rgb="FF000000"/>
        <rFont val="Arial"/>
        <family val="2"/>
      </rPr>
      <t xml:space="preserve"> </t>
    </r>
    <r>
      <rPr>
        <sz val="10"/>
        <color theme="1"/>
        <rFont val="Arial"/>
        <family val="2"/>
      </rPr>
      <t>giving</t>
    </r>
    <r>
      <rPr>
        <sz val="10"/>
        <color rgb="FF000000"/>
        <rFont val="Arial"/>
        <family val="2"/>
      </rPr>
      <t xml:space="preserve"> </t>
    </r>
    <r>
      <rPr>
        <sz val="10"/>
        <color theme="1"/>
        <rFont val="Arial"/>
        <family val="2"/>
      </rPr>
      <t>someone</t>
    </r>
    <r>
      <rPr>
        <sz val="10"/>
        <color rgb="FF000000"/>
        <rFont val="Arial"/>
        <family val="2"/>
      </rPr>
      <t xml:space="preserve"> a </t>
    </r>
    <r>
      <rPr>
        <sz val="10"/>
        <color theme="1"/>
        <rFont val="Arial"/>
        <family val="2"/>
      </rPr>
      <t>license</t>
    </r>
    <r>
      <rPr>
        <sz val="10"/>
        <color rgb="FF000000"/>
        <rFont val="Arial"/>
        <family val="2"/>
      </rPr>
      <t xml:space="preserve"> to </t>
    </r>
    <r>
      <rPr>
        <sz val="10"/>
        <color theme="1"/>
        <rFont val="Arial"/>
        <family val="2"/>
      </rPr>
      <t>sell</t>
    </r>
    <r>
      <rPr>
        <sz val="10"/>
        <color rgb="FF000000"/>
        <rFont val="Arial"/>
        <family val="2"/>
      </rPr>
      <t xml:space="preserve"> or manufacture </t>
    </r>
    <r>
      <rPr>
        <sz val="10"/>
        <color theme="1"/>
        <rFont val="Arial"/>
        <family val="2"/>
      </rPr>
      <t>its</t>
    </r>
    <r>
      <rPr>
        <sz val="10"/>
        <color rgb="FF000000"/>
        <rFont val="Arial"/>
        <family val="2"/>
      </rPr>
      <t xml:space="preserve"> </t>
    </r>
    <r>
      <rPr>
        <sz val="10"/>
        <color theme="1"/>
        <rFont val="Arial"/>
        <family val="2"/>
      </rPr>
      <t xml:space="preserve">product.  </t>
    </r>
  </si>
  <si>
    <r>
      <rPr>
        <b/>
        <sz val="10"/>
        <color theme="1" tint="0.14999847407452621"/>
        <rFont val="Arial"/>
        <family val="2"/>
      </rPr>
      <t>Multi-Tier Supply Chains</t>
    </r>
    <r>
      <rPr>
        <sz val="10"/>
        <color theme="1" tint="0.14999847407452621"/>
        <rFont val="Arial"/>
        <family val="2"/>
      </rPr>
      <t xml:space="preserve"> - Supply chains that are comprised of multiple tiers (or layers) of companies, indicating that various materials, components and processes make up finished goods.  
Tiers can apply to any industry, referring to a group of persons or organizations performing specific types of service and/or production functions.  They are defined in terms of each business’ role in physical alteration of products rather than business relationships.  For example, a cotton farm, ginning mills, material producers, and garment manufacturers could be different tiers (as they all add value to the final product) while agents, traders and utility suppliers are typically not considered as tiers.  FLA defines a supply chain as a 4-tier system specific tiers as follows:
- Tier One is composed of suppliers who produce finished goods for companies. These suppliers may be sourced directly or indirectly.  
- Tier Two is composed of suppliers to Tier One, including sub-contractors and sub-suppliers whenever they are stand-alone operations and not integrated with Tier One (e.g. sewing, washing, dyeing, embroidering, printing for finished goods and components and materials for finished goods); 
- Tier Three is composed of suppliers to Tier Two suppliers, including processors of raw materials (e.g. ginning) and chemicals; and
- Tier Four is composed of companies that provide raw materials (e.g. cotton, rubber, hide) to Tier Three, including farms (or higher tier suppliers).
</t>
    </r>
  </si>
  <si>
    <r>
      <t>Nominated Supplier</t>
    </r>
    <r>
      <rPr>
        <sz val="10"/>
        <color theme="1"/>
        <rFont val="Arial"/>
        <family val="2"/>
      </rPr>
      <t xml:space="preserve"> - A supplier that supplies goods or specialist services (e.g. fabric) to a company, selected by the company’s client and specified as the supplier within the contract documents between the company and the company’s client. </t>
    </r>
  </si>
  <si>
    <r>
      <t>Product</t>
    </r>
    <r>
      <rPr>
        <sz val="10"/>
        <color theme="1"/>
        <rFont val="Arial"/>
        <family val="2"/>
      </rPr>
      <t xml:space="preserve"> - Any tangible output of a process and is intended for delivery to a customer or end user.  </t>
    </r>
  </si>
  <si>
    <r>
      <t>Raw Materials</t>
    </r>
    <r>
      <rPr>
        <sz val="10"/>
        <color theme="1"/>
        <rFont val="Arial"/>
        <family val="2"/>
      </rPr>
      <t xml:space="preserve"> - Unprocessed, natural or man-made materials (for e.g. cotton, cocoa, rubber, synthetic resins, crude oil, lumber, cobalt) used in the production of the final goods. They are also commonly referred to as commodities. </t>
    </r>
  </si>
  <si>
    <r>
      <t>Stakeholder Mapping</t>
    </r>
    <r>
      <rPr>
        <sz val="10"/>
        <color theme="1"/>
        <rFont val="Arial"/>
        <family val="2"/>
      </rPr>
      <t xml:space="preserve"> - An exercise that identifies the external and internal actors of a supply chain (i.e. individuals and groups who may be impacted by or have an interest in the businesses decisions made or activities conducted  conducted in a supply chainin a supply chain) in order to understand a network of people and groups and their behavior patterns. </t>
    </r>
    <r>
      <rPr>
        <b/>
        <sz val="10"/>
        <color theme="1" tint="0.14999847407452621"/>
        <rFont val="Arial"/>
        <family val="2"/>
      </rPr>
      <t xml:space="preserve">
</t>
    </r>
    <r>
      <rPr>
        <sz val="10"/>
        <color theme="1" tint="0.14999847407452621"/>
        <rFont val="Arial"/>
        <family val="2"/>
      </rPr>
      <t xml:space="preserve">
Stakeholders can be internal or external.  Internal stakeholders include: directors, employees and contractors.  External stakeholders include: civil society organizations (trade unions, womens groups, academia/ universities, non-governmental organizations, etc.), shareholdrs/ owners, governments, suppliers and communities.  </t>
    </r>
  </si>
  <si>
    <r>
      <t>Sub-Contracting / Sub-Contractor</t>
    </r>
    <r>
      <rPr>
        <sz val="10"/>
        <color rgb="FF000000"/>
        <rFont val="Arial"/>
        <family val="2"/>
      </rPr>
      <t xml:space="preserve"> - Outsourcing of part or all of production orders to a third party (often called sub-contractor) by a company that holds the original orders.  Sub-contracting fulfills part of the original orders without having a direct contractual relationship with the customer.   </t>
    </r>
  </si>
  <si>
    <r>
      <t>Sub-Supplier</t>
    </r>
    <r>
      <rPr>
        <sz val="10"/>
        <color rgb="FF000000"/>
        <rFont val="Arial"/>
        <family val="2"/>
      </rPr>
      <t xml:space="preserve"> - A generic term describing a supplier who provides components and products from different processes to another downstream supplier.  It tends to be used more in downstream supply chains (e.g. tier one) than upstream supply chains.  </t>
    </r>
  </si>
  <si>
    <r>
      <t>Supplier</t>
    </r>
    <r>
      <rPr>
        <sz val="10"/>
        <color rgb="FF000000"/>
        <rFont val="Arial"/>
        <family val="2"/>
      </rPr>
      <t xml:space="preserve"> - A person or organization that contributes components or services during the process of bringing a product to market but do not own the end products. Suppliers comprise manufacturers, processors, direct logistical providers, producers, and farmers. </t>
    </r>
  </si>
  <si>
    <r>
      <t>Supply Chain Mapping</t>
    </r>
    <r>
      <rPr>
        <sz val="10"/>
        <color theme="1"/>
        <rFont val="Arial"/>
        <family val="2"/>
      </rPr>
      <t xml:space="preserve"> - An exercise by which a company or a third party collects information on its suppliers and their sub-suppliers in order to understand relationships and increase the visibility of the wider supply chain. The information being collected can vary depending upon the purpose of mapping and resources available for the mapping process. It could start from knowing only the name and location of the supplier to volume supplied, processes undertaken, and it can be further supplemented by supplier profiling such as internal management systems, number of workers and other labor and human rights information.  Supply chain mapping demonstrates the relationships among the entities in a supply chain through which a product, item or material flows.</t>
    </r>
  </si>
  <si>
    <r>
      <rPr>
        <b/>
        <sz val="10"/>
        <color theme="1" tint="0.14999847407452621"/>
        <rFont val="Arial"/>
        <family val="2"/>
      </rPr>
      <t>Traceability</t>
    </r>
    <r>
      <rPr>
        <sz val="10"/>
        <color theme="1" tint="0.14999847407452621"/>
        <rFont val="Arial"/>
        <family val="2"/>
      </rPr>
      <t xml:space="preserve"> - The ability to follow a product (and/or its components) or an item through stages of production, processing, manufacturing and distribution and document the flow of goods from origin of the material.  More information is available in the United Nations Global Compact Traceability Guidance document (https://www.bsr.org/reports/BSR_UNGC_Guide_to_Traceability.pdf).  Focusing on a product, item, or material, traceabilty demonstrates a flow of a product, item, material in a supply chain with documented records.  </t>
    </r>
  </si>
  <si>
    <r>
      <t>Upstream Supply Chain</t>
    </r>
    <r>
      <rPr>
        <sz val="10"/>
        <color theme="1"/>
        <rFont val="Arial"/>
        <family val="2"/>
      </rPr>
      <t xml:space="preserve"> - A part of a supply chain system or process, or relationship between a company and its raw materials and packaging suppliers. "Upstream" looks at supply side of the supply chain toward the origin of a raw material in the supply chain process.</t>
    </r>
  </si>
  <si>
    <t>Company Information</t>
  </si>
  <si>
    <t>GENERAL DATA</t>
  </si>
  <si>
    <t>Company name</t>
  </si>
  <si>
    <t>Location of headquarters</t>
  </si>
  <si>
    <t>Location of branch(es) under assessment (if any)</t>
  </si>
  <si>
    <t>Name of responsible person for assessment:</t>
  </si>
  <si>
    <t>Position</t>
  </si>
  <si>
    <t>E-mail</t>
  </si>
  <si>
    <t>Telephone</t>
  </si>
  <si>
    <t>Date of last assessment (if any)</t>
  </si>
  <si>
    <t>Place and date of current assessment (if any)</t>
  </si>
  <si>
    <t>SOCIAL COMPLIANCE POLICY</t>
  </si>
  <si>
    <t>Business unit(s) or department(s) involved to complete the questions in this tool</t>
  </si>
  <si>
    <t>Scope of this assessment (e.g. product lines, region/ global, etc.)</t>
  </si>
  <si>
    <t>Regions or countries involved in the targeted supply chain</t>
  </si>
  <si>
    <t>Sourcing and production practices (i.e. directly sourcing from independent suppliers; indirectly sourcing from intermediaries; producing in own production sites; combinations of sourcing and producing)</t>
  </si>
  <si>
    <t>If the combination of various sourcing practices are used, please describe (e.g. both directly sourcing and indirect sourcing).</t>
  </si>
  <si>
    <t>Additional comments</t>
  </si>
  <si>
    <t>Commitments and Standards on Child and Forced Labor</t>
  </si>
  <si>
    <t>Remaining answers:</t>
  </si>
  <si>
    <t>Topic</t>
  </si>
  <si>
    <t>Sub-topic</t>
  </si>
  <si>
    <t>To be answered by</t>
  </si>
  <si>
    <t>Question to be answered</t>
  </si>
  <si>
    <t>Requirements to be fulfilled to answer "yes" and other guidance regarding the question</t>
  </si>
  <si>
    <t>Management level scoring</t>
  </si>
  <si>
    <t>Select answer</t>
  </si>
  <si>
    <t>Scoring</t>
  </si>
  <si>
    <t>Recommended practices and additional information</t>
  </si>
  <si>
    <t>Further information or comments</t>
  </si>
  <si>
    <t xml:space="preserve">Standards </t>
  </si>
  <si>
    <t xml:space="preserve">Risk Management </t>
  </si>
  <si>
    <t>Company</t>
  </si>
  <si>
    <t>Do you have a supply chain risk management system/ practice that also covers social compliance risks?</t>
  </si>
  <si>
    <t>The company shall have a system/ practice in place to manage supply chain risks.  It encompasses policies, supplier code of conduct, monitoring/ assessment, analysis and rating, review of the practices, and continuous improvements.  If your company's supply chain risk management system does not include social compliance, please answer "no."  However, if your company has an idependent social compliance risk managmeent practice that is NOT integrated into the rest of the supply chain risk management system), please answer "yes."  If your supply chain risk management system for social compliance includes only some components (e.g. the policy) but does not include other components (e.g. risk assessment/ monitoring or risk avoidance actions), please answer "partial."</t>
  </si>
  <si>
    <t xml:space="preserve">The supplier risk management should: 
• identify risks associated with suppliers; 
• assess/ monitor and analyze the risks; 
• undertake actions to avoid/ reduce such risks;  
• report internally; and 
• review the risk management practices periodically and improve the practices.
If social compliance component is not currently part of the supply chain risk management system, it is recommended that your company incorporates social compliance into the existing supply chain risk management rather than establishing an independent/ separate risk management approach for social compliance.  </t>
  </si>
  <si>
    <t>Supplier Code of Conduct</t>
  </si>
  <si>
    <t>Do you have an internal policy for responsible business conduct along the supply chain (social compliance policy; standards; code of conduct)?</t>
  </si>
  <si>
    <t>The company shall have a policy formally signed by senior management which includes the commitment to preserve fundamental rights of workers, protecting workers against form any form of abuse, violence, discrimination and exploration (Code of conduct or multi-stakeholder codes in which the company participates, labor/human rights policies, collective bargaining agreements, framework agreements and others).</t>
  </si>
  <si>
    <t>The policy should:
• be approved at the most senior level of the enterprise; senior level responsibility should be assigned for its implementation;
• be informed by relevant internal and external expertise, and as appropriate, stakeholder consultations;
• stipulate the enterprise's expectations in terms of responsible business conduct of employees, suppliers and other parties directly linked to its operations, products or services;
• be reflected in operational policies and procedures necessary to embed it throughout the enterprise;
• be reviewed and adapted on a regular basis in light of the increasing knowledge about risks in the supply chain and international standards.</t>
  </si>
  <si>
    <t>Supplier Code of Conduct Transparancy</t>
  </si>
  <si>
    <t>Is the policy publicly available to all employees, business partners and other relevant parties?:</t>
  </si>
  <si>
    <t>The policy (supplier code of conduct) shall be accessible via different channels, such web-page, brochures or posters at the facilities</t>
  </si>
  <si>
    <t>It is recommended to proactively communicate the policy to all business partners and get their signature of acknowledgement.</t>
  </si>
  <si>
    <t xml:space="preserve">Commitments </t>
  </si>
  <si>
    <t>Public Disclosure</t>
  </si>
  <si>
    <t>Have you disclosed basic data on your suppliers publicly?</t>
  </si>
  <si>
    <t>Details of sectors and the country of origin of the suppliers shall be disclosed.</t>
  </si>
  <si>
    <t>The company can group supply chain information by product or service groups and show the countries in which suppliers are located.</t>
  </si>
  <si>
    <t>Do you include further details about your suppliers in public communications?</t>
  </si>
  <si>
    <t>Details of specific region and producer/factory names shall be disclosed.</t>
  </si>
  <si>
    <t>Companies can decide to adopt full transparency of their supply chain and disclose factory names on their websites, be it in a publicly available list or using a map.</t>
  </si>
  <si>
    <t>Do you make information available to the public on the results of your supplier monitoring program?</t>
  </si>
  <si>
    <t>The company shall disclose the monitoring results via company communication channels. In case the monitoring program has not been rolled out, please respond with "no".</t>
  </si>
  <si>
    <t xml:space="preserve">Do you make information available to the public on your process to remediate/improve performance? </t>
  </si>
  <si>
    <t>The company shall have official communication channels and public reports about the process to remediate/improve performance.</t>
  </si>
  <si>
    <t>Such public reports disclose actions taken to improve performance and include a transparent evaluation of target achievement.</t>
  </si>
  <si>
    <t>Child Labor in Supplier Code of Conduct</t>
  </si>
  <si>
    <t xml:space="preserve">Do your supplier standards or code of conduct address child labor and its prohibition? </t>
  </si>
  <si>
    <t>The supplier standards or code of conduct shall contain a definition of child labor that is in full agreement with the international standards and voluntary code provisions which the company has signed. It shall further prohibit to tolerate any form of child labor and establishes a company wide commitment in this respect.</t>
  </si>
  <si>
    <t xml:space="preserve">For purposes of this definition, a child is anyone under the age of 18. 
Children under 18 years should not conduct hazardous work or any work that may harm their physical, mental, or moral well-being. They do not carry heavy loads or work in dangerous locations, in unhealthy situations, at night, or with dangerous substances or equipment. They are not exposed to any form of abuse and there is no evidence of trafficked, bonded or forced labor and in any circumstance can work in security forces.
Children under 15 years should not be engaged to work. In case national law has set the minimum work age at 14 years, this age applies. Children in the age of 13-14 years may perform light work, provided that the work is not harmful to their health and development, does not interfere with their schooling or training, is under supervision of an adult, and does not exceed 14 hours a week. In case national law has set the light work ages at 12-13 years, these ages apply. </t>
  </si>
  <si>
    <t>Do your supplier standards or code of conduct address access to education?</t>
  </si>
  <si>
    <t>The supplier standards or code of conduct shall stipulate that all children need to be granted full access to education.</t>
  </si>
  <si>
    <t>Children living on-site and of school going age:
The children either: go to a school at safe walking distance; go to a school at reasonable traveling distance, whereby safe transport is provided if parents cannot bring the children and no safe public transport is available; or they have on-site schooling of a recognized and equivalent level. On-site schooling takes place in a safe and suitable building with qualified teachers. Attendance of children is recorded. There is support for the local community to establish schools when no schools are available. Such support is documented.</t>
  </si>
  <si>
    <t>Do your supplier standards or code of conduct address children that accompany parents to worksites?</t>
  </si>
  <si>
    <t>The supplier standards or code of conduct shall contain rules with regard to children that are present on worksites.</t>
  </si>
  <si>
    <t>Any child may be exposed to hazardous conditions if left unsupervised near the workplace of the parents.  The company policy should not allow children accompany parents to worksites, or if it allows (e.g. in case of emergency), the policy should also address how to keep children safe at worksites, including the company's resources and support available at the worksites.</t>
  </si>
  <si>
    <t>Do your supplier standards or code of conduct address young workers?</t>
  </si>
  <si>
    <t>The supplier standards or code of conduct shall contain a definition of young workers in accordance to local legal standards and voluntarily signed code provisions. It shall also contain a clear description of the limitations that apply for young workers.</t>
  </si>
  <si>
    <t xml:space="preserve">Workers under 18 years shall not conduct hazardous work or any work that may harm their physical, mental, or moral well-being. They do not carry heavy loads or work in dangerous locations, in unhealthy situations, at night, or with dangerous substances or equipment. They are not exposed to any form of abuse and there is no evidence of trafficked, bonded or forced labor. </t>
  </si>
  <si>
    <t>Forced Labor in Supplier Code of Conduct</t>
  </si>
  <si>
    <t xml:space="preserve">Do your supplier standards or code of conduct address forced labor? </t>
  </si>
  <si>
    <t>The supplier standards or code of conduct shall contain a definition of forced labor that is in full agreement with the local law and voluntary codes provisions which the company has signed.</t>
  </si>
  <si>
    <t>The policy should ensure that:
• There is no toleration of forced, bonded or involuntary labor;
• There is no reliance on human trafficking
• There is no menace of penalty (for example deposits of money or ID on commencement of employment);
• Employees are free to leave at any time with reasonable notice;
• Employees are free to leave at the end of their shift.</t>
  </si>
  <si>
    <t>Do your supplier standards or code of conduct address temporary or migrant workers?</t>
  </si>
  <si>
    <t>The supplier standards or code of conduct shall define temporary or migrant workers, and provides specific provisions to protect them.</t>
  </si>
  <si>
    <t>The policy should include:
• Statement of the non-discriminatory practices;
• Post-arrival orientation program to focus especially on language, safety, labor laws, cultural practices etc.;
• Decent living conditions to be provided.
Migrant workers should be registered, and a separate employment agreement should be drawn up to meet immigration requirements for foreign workers and international standards. Any deductions made should not jeopardize a decent living wage. Passports should only be voluntarily surrendered. There should be evidence of due diligence in applying this to all sub-contract workers, suppliers and labor contractors.</t>
  </si>
  <si>
    <t>Discrimination</t>
  </si>
  <si>
    <t>Do your supplier standards or code of conduct address discrimination?</t>
  </si>
  <si>
    <t>The supplier standards or code of conduct shall prohibit any form of discrimination.</t>
  </si>
  <si>
    <t xml:space="preserve">Discrimination is not permitted on the basis of gender, ethnic background, national origin, religion, disability, sexual orientation, pregnancy, worker organization membership or political affiliation with regard to contracts, compensation, training, promotion, dismissal or retirement. 
Non-job-related medical testing as a condition of employment (except lawful drug testing) is prohibited.
Positive discrimination is allowed in countries where the law provides for measures to support positive discrimination for ‘previously disadvantaged people’ or ‘minorities’. Positive discrimination may however never lead to exclusion of certain groups of people.
</t>
  </si>
  <si>
    <t>Do your supplier standards or code of conduct address the supplier having formal work contracts (i.e. written employment contracts that describe rights and obligations of the workers)?</t>
  </si>
  <si>
    <t>The supplier standards or code of conduct shall specify that suppliers have written contracts between workers and employer.</t>
  </si>
  <si>
    <t xml:space="preserve">The contract includes information for workers about payment to be received for their work and their employment conditions.  The contracts shall be clear and understandable to workers (i.e. in workers' language). </t>
  </si>
  <si>
    <t>Do your supplier standards or code of conduct address working hours?</t>
  </si>
  <si>
    <t>The supplier standards or code of conduct shall specify that suppliers clearly define working hours .</t>
  </si>
  <si>
    <t>The company shall have a manual of other written document that describes exactly the working hours and holiday regulations, including:
1. Working hours are limited to 48 hours (or less) per week. 
2. Overtime does not exceed 12 hours per week, unless agreed and overtime is not forced.
3. Employees are given reasonable breaks while working and sufficient rest periods between shifts. Breaks are strategically scheduled so that no employee is required to work for extended periods of time during a shift without a rest period. 
4. Employees can use toilet facilities whenever necessary.
5. Workers are given at least 24 consecutive hours of rest every seven day period.
[Reference: ILO Conventions C1, C14, C30 and C106]</t>
  </si>
  <si>
    <t>Do your supplier standards or code of conduct address overtime?</t>
  </si>
  <si>
    <t>The supplier standards or code of conduct shall have a definition of overtime and established limits for all workers. Regulations must be in accordance with the local labor laws.</t>
  </si>
  <si>
    <t>Overtime work should be voluntary and compensated according to national legislation.</t>
  </si>
  <si>
    <t>Do your supplier standards or code of conduct address paid holiday leave, paid sick leave and paid parental leave?</t>
  </si>
  <si>
    <t>The supplier standards or code of conduct shall have a definition of paid holiday leave, paid sick leave and paid parental leave for all workers.</t>
  </si>
  <si>
    <t xml:space="preserve">Such standards or code of conduct include:
1. Holiday leave is not used as a substitute for sick leave.
2. Permanent employees should be entitled to take at least two weeks of paid leave in total per year (or proportionally equivalent for workers on shorter contracts).
3. Suppliers have the appropriate procedure and record keeping.
If local laws differ, the suppliers are expected to apply the higher standards.  </t>
  </si>
  <si>
    <t>Do your supplier standards or code of conduct address the legal minimum wage and above are always paid?</t>
  </si>
  <si>
    <t>The supplier standards or code of conduct stipulates their payroll documents to demonstrate that no salary is below the legal minimum wage. PIT shall also stipulate that partial employments have the correct proportion of the minimum salary guaranteed and that piece rate systems be monitored to ensure the provision of the minimum wage.</t>
  </si>
  <si>
    <t>Wages must be in accordance with the legal binding minimum level: In case of collective bargaining agreements, the minimum levels negotiated per category apply.
This topic includes:
1. Payments are done in a timely manner
2. Wages are paid in a legal currency, or in another form acceptable to workers without creating any form of dependency.</t>
  </si>
  <si>
    <t>Do your supplier standards or code of conduct address wage deductions?</t>
  </si>
  <si>
    <t>The supplier standards or code of conduct stipulates that the supplier explains applicable wage deductions in its wage policy or in other relevant documentation. All deduction must be legally permitted.</t>
  </si>
  <si>
    <t xml:space="preserve">Wage deductions should be clear to the workers and are they are never used for disciplinary purposes.
Permanent and temporary workers are not charged illegal or excessive deductions or fees, including fees for personal protective equipment, deposits for accommodation, tools, etc. </t>
  </si>
  <si>
    <t>Do your supplier standards or code of conduct allow the effective functioning of labor organizations?</t>
  </si>
  <si>
    <t>The supplier standards or code of conduct stipulates that suppliers define, in their relevant policies, labor organizations and grant them with their activities.</t>
  </si>
  <si>
    <t xml:space="preserve">This includes:
1. Allowing workers to conduct activities related to the labor organizations. 
2. Providing workers’ representatives with access to employees at the workplace and reasonable access to company facilities and documents needed to fulfill their duties.
3. Protecting labor organization's members or representatives that work at worksites from discrimination or dismissal based on their status or activities related to their relation to labor organizations (member or representative).
[Reference: ILO Conventions C35].
</t>
  </si>
  <si>
    <t>Do your supplier standards or code of conduct address the hiring practice of withholding any ID or money of workers without workers' access to his/her ID or money and workers' permission?</t>
  </si>
  <si>
    <t>The supplier standards or code of conduct shall prohibit witholding of workers' IDs and valuables without their permissions and timely access.</t>
  </si>
  <si>
    <t>Workers' IDs may be withheld passport for visa processing by the company on behalf of the workers. Companies may provide facilities for safekeeping of personal documents.  In either case, workers can request the access and the access shall be granted without unduly delays. The company's policy that applies to suppliers clearly stipulates the banning of practices of withholding of passports and other personal documents.</t>
  </si>
  <si>
    <t>Do your supplier standards or code of conduct address housing facilities to workers (i.e. include guidelines for hostels / housing facilities)?</t>
  </si>
  <si>
    <t xml:space="preserve">The supplier standards or code of conduct shall uphold suppliers to provide decent living conditions if worker accommodation is provided.  </t>
  </si>
  <si>
    <t xml:space="preserve">The policy should include the following, if applicable (if the housing is provided):
• Decent living conditions are provided
• Safe storage of personal items
• Freedom of movement 
• Freedom of activities and associations (contacts and activities outside of their accommodation)
</t>
  </si>
  <si>
    <t>Does your supplier standards or code of conduct address the rights to freedom of assocation and collective bargaining?</t>
  </si>
  <si>
    <t xml:space="preserve">The supplier standards or code of conduct stipulates that suppliers' management does not interfere with associations and unions to be formed and that suppliers' management is engaged, in good faith, with employee/worker/union representatives in collective bargaining discussions.  </t>
  </si>
  <si>
    <t>The supplier standards or code of conduct should support: (i) negotiations between employers and a group of employees about working conditions are considered collective bargaining and (ii) collective bargaining without retribution towards any worker or group of workers.  The purposes of collective bargaining are:  
1. Determining working conditions and terms of employment; and/or
2. Regulating relations between employers and workers; and/or
3. Regulating relations between employers or their organizations and a workers' organization. 
[Reference: ILO Conventions C35].</t>
  </si>
  <si>
    <t>Management Level Result</t>
  </si>
  <si>
    <t>Basic compliance</t>
  </si>
  <si>
    <t>Advanced</t>
  </si>
  <si>
    <t xml:space="preserve">Best practice </t>
  </si>
  <si>
    <t>General Result</t>
  </si>
  <si>
    <t xml:space="preserve">Statistics </t>
  </si>
  <si>
    <t>Available points:</t>
  </si>
  <si>
    <t>1 - Basic</t>
  </si>
  <si>
    <t>2 - Advanced</t>
  </si>
  <si>
    <t>3 - Best practice</t>
  </si>
  <si>
    <t>Company score:</t>
  </si>
  <si>
    <t>Compliance Level (General):</t>
  </si>
  <si>
    <t>2&amp;3 Advanced &amp; best practice</t>
  </si>
  <si>
    <t xml:space="preserve">Internal Capacities </t>
  </si>
  <si>
    <t>Internal Capacities</t>
  </si>
  <si>
    <t>Resources</t>
  </si>
  <si>
    <t>Have you designated responsible staff or team to implement your Social Compliance Policy?</t>
  </si>
  <si>
    <t>The company has designated one or more employees with clear responsibilities and tasks related to implementation of the Social Compliance Policy</t>
  </si>
  <si>
    <t xml:space="preserve">Communication can accompany the signature of the Policy of Responsible Business Principles or Supplier Code of Conduct. </t>
  </si>
  <si>
    <t>Training</t>
  </si>
  <si>
    <t>Are your responsible employees trained about the Social Compliance Policy?</t>
  </si>
  <si>
    <t>The company shall have training material and/or an attendance list of trainings held for employees.</t>
  </si>
  <si>
    <t>Communication of the standards and policies should be part of the worker integration training and yearly refreshment trainings help to keep the content fresh.</t>
  </si>
  <si>
    <t>Communication</t>
  </si>
  <si>
    <t>Have you communicated the standards and policies across your organization?</t>
  </si>
  <si>
    <t>The company shall have communication material provided to employees on its standards and policies.</t>
  </si>
  <si>
    <t>Communication of the standards and policies should be part of the worker integration process.</t>
  </si>
  <si>
    <t>Do you have an internal staff and/or hired a credible organization to carry out monitoring activities?</t>
  </si>
  <si>
    <t>The company shall have a competent internal team in charge of the monitoring activities and have specific task descriptions in place.</t>
  </si>
  <si>
    <t>Monitors should be competent, should have knowledge of local contexts and languages, and should have the skills and knowledge appropriate for evaluating and responding to child and forced labor situations.</t>
  </si>
  <si>
    <t xml:space="preserve">Does your social compliance policy include allocated resources for system and process improvement and technical assistance? </t>
  </si>
  <si>
    <t>The company shall budget monetary resources or technical assistance that support suppliers subject to violations to address critical areas and provide improvements to prevent future occurences.</t>
  </si>
  <si>
    <t>Such assistance relies on monetary and staff resources and may include technical assistance to help suppliers with known violations to address specific issues; can also include technical assistance on broader labor issues that underlie child/forced labor (e.g. workplace cooperation, quality assurance, health and safety, productivity, working conditions, and human resource management).
The monetary and staff resources could include provision of assistance to help suppliers address the issue at a community level and prevent future cases of noncompliance with child labor and/or forced labor standards.</t>
  </si>
  <si>
    <t>Are your responsible employees trained on and comfortable with monitoring processes and interpreting results (e.g. instructions given to auditors regarding interviewed workers' protection from retaliation; nuances of audit responses; etc.)?</t>
  </si>
  <si>
    <t xml:space="preserve">The company shall train the responsible employees or hire 3rd party to conduct monitoring.  </t>
  </si>
  <si>
    <t xml:space="preserve">Professional auditors are trained to assess the gaps (not necessarily the root causes) with a given set of standards.  In addition, social auditors are required to pay particular attention to the workers' treatment arising from audits (e.g. ensuring the time for interviews at the factories are paid; confidentiality is protected; etc.).  The company staff responsible for social compliance shall have a good understanding of social compliance monitoring tools (i.e. checklist, questionnaire), interpretation of the answers and impacts of auditing/ assessments on companies and workers.  </t>
  </si>
  <si>
    <t>Do you conduct trainings of your internal staff and/or maintain evidence of regular training activities (and accreditation, if applicable) of your hired external partner organization?</t>
  </si>
  <si>
    <t>The company shall have training material and attendance list and/or training evidence of an external partner organization.</t>
  </si>
  <si>
    <t xml:space="preserve">If external monitoring partners are hired, they should demonstrate capabilities and knowledge of the company´s monitoring program. </t>
  </si>
  <si>
    <t>Do you make information available to your internal employees on the evaluation results of your monitoring program?</t>
  </si>
  <si>
    <t>The company shall have formal communication provided to employees on evaluation results.</t>
  </si>
  <si>
    <t>In case the monitoring program has not been rolled out, please respond with "no".</t>
  </si>
  <si>
    <t xml:space="preserve"> </t>
  </si>
  <si>
    <t>Supplier Capacities</t>
  </si>
  <si>
    <t xml:space="preserve">Have your standards being periodically communicated to your immediate (tier 1) suppliers? </t>
  </si>
  <si>
    <t>The company shall have periodic communication material provided to supply chain actors on its standards and policies.</t>
  </si>
  <si>
    <t xml:space="preserve">Communication can accompany the signature of the Social Compliance Policy or Supplier Code of Conduct. </t>
  </si>
  <si>
    <t>Have your standards being periodically communicated to your supply chain actors such as suppliers, traders, middlemen, processors or exporters?</t>
  </si>
  <si>
    <t xml:space="preserve">The company shall explicitly request that each business partner (e.g. tier one) pass down the same standards to its own business partners (e.g. tier two)? </t>
  </si>
  <si>
    <t>The standards have been cascaded throughout the supply chain by each supply chain actor explicitly requring its own suppliers to comply with the standards.</t>
  </si>
  <si>
    <t>Mutual agreement</t>
  </si>
  <si>
    <t>Have you received the written agreement and/or represetnation that your suppliers (tier one) understand your standards and policies?</t>
  </si>
  <si>
    <t>The company shall receive a written acknowledgement from the suppliers that they have received and understood the standards and policies.  If it is not a written acknowledgement (e.g. verbal), "partial" should be selected.</t>
  </si>
  <si>
    <t>The acceptance of your standards and policies should be part of the business continuity with the suppliers.</t>
  </si>
  <si>
    <t>Have you asked your suppliers (tier 1) that they ensured your standards are communicated to and understood by their suppliers and business partners?</t>
  </si>
  <si>
    <t>The company shall verify (e.g. written documentation and communication; discussions and meetings) that its standards have been communicated through the supply chain.</t>
  </si>
  <si>
    <t>A common business practice is established that each supply chain actor passes the standards and confirms the compliance with the next tier.</t>
  </si>
  <si>
    <t>Have you communicated your requirements about periodic assessments of suppliers?</t>
  </si>
  <si>
    <t>The company shall receive an written acknowledgement from the suppliers that they will facilitate periodic assessments.</t>
  </si>
  <si>
    <t>The acceptance of periodic assessments should be part of the business continuity with the suppliers.</t>
  </si>
  <si>
    <t>Accessibility</t>
  </si>
  <si>
    <t>Have you requested your suppliers to ensure the accessibility of your standards and policies or equivalent by their workers?</t>
  </si>
  <si>
    <t>The company shall have training material and/or an attendance list of trainings held for suppliers.</t>
  </si>
  <si>
    <t>A short online training may  be offered and could be a mandatory step for establish a business relationship.</t>
  </si>
  <si>
    <t>Do you ensure training on your standards and policies in the supply chain?</t>
  </si>
  <si>
    <t>The company shall have training material and/or records of date and duration of training for indirect workforce, including number of workers involved.</t>
  </si>
  <si>
    <t>Specific training to workforce of the suppliers may be offered at the beginning of the contract relationship. It is recommend to regularly conduct the training to address any labor turnover.</t>
  </si>
  <si>
    <t xml:space="preserve">Grievance Mechanism </t>
  </si>
  <si>
    <t>Grievance Mechanism for Direct Employees</t>
  </si>
  <si>
    <t>Do you have an operational-level grievance mechanism for direct employees?</t>
  </si>
  <si>
    <t>The company shall have a written grievance procedure that is confidential, unbiased, non-retaliatory, accessible and available to all employees to make comments, recommendations, reports or complaints concerning the workplace and/or nonconformance with the Social Compliance Policy.</t>
  </si>
  <si>
    <t>The organization should have procedures for investigating, following up on and communicating the outcome of complaints concerning the workplace and/or non-conformances with the Social Compliance Policy. These results shall be freely available to all personnel.
The organization should not discipline, dismiss or otherwise discriminate against any personnel for providing information on the Social Compliance Policy compliance or for making other workplace complaints.</t>
  </si>
  <si>
    <t>Grievance Resolution</t>
  </si>
  <si>
    <t xml:space="preserve">Do you facilitate the existence of grievance mechanisms for the entire workforce in your supply chain that allows the grievance to be addressed at the source (via grievance channels on farm/supplier level)? </t>
  </si>
  <si>
    <t>The company facilitates the existence of a written grievance procedure that is confidential, accessible and available to all employees at the supplier level to make comments, recommendations, reports or complaints concerning the workplace and/or nonconformances with the communicated standards (Supplier Code of Conduct).</t>
  </si>
  <si>
    <t>Grievance procedures can be made accessible for employees of direct suppliers which can be considered as a very efficient way to identify potential problems regarding the Code of Conduct at the supplier level</t>
  </si>
  <si>
    <t>Grievance Mechanism for Supply Chain</t>
  </si>
  <si>
    <t>Do you make a grievance mechanism available for workers in your supply chain?</t>
  </si>
  <si>
    <t xml:space="preserve">The company makes available and known that there is a grievance mechanism of the company available for workers in the supply chain in case the local grievance mechanism does not address their grievances.  </t>
  </si>
  <si>
    <t xml:space="preserve">The company should encourage the resolutions of grievances at a supplier level, however, if the grievances were not addressed, the workers in your supply chain have an option to use the grievance mechanism provided by the company.  Information and procedures of grievance mechanisms should be available in all relevant languages in case of presence of migrant workers (foreign workers and from other regions/states). The suppliers shall establish a clear procedure including steps, timelines, responsibilities and appeal's process and train the responsible staff.  </t>
  </si>
  <si>
    <t>Grievance Escalation Procedures</t>
  </si>
  <si>
    <t xml:space="preserve">In case the grievance is not addressed at the source do the procedures have an escalation process? </t>
  </si>
  <si>
    <t>The company´s grievance process allows that supplier employees can file complaints to a next level if the grievance is not addressed at the source.</t>
  </si>
  <si>
    <t>Employees of the supply chain should have the possibility to access further channels in the chain of command if the problem addressed in their grievance persists.</t>
  </si>
  <si>
    <t>Non Retaliation for Grievances</t>
  </si>
  <si>
    <t xml:space="preserve">Do you have a non-retaliation policy within your grievance mechanism?  </t>
  </si>
  <si>
    <t>The grievance procedure must explicitly state that no user has to fear any form of retaliation.</t>
  </si>
  <si>
    <t>In no case should the use of the grievance channel or addressing complaints directly to the company lead to a retaliation. The users need to be comfortable in using the channel and frequent use of the channel is not necessarily a bad sign, but often a proof that the grievance mechanism is functioning.</t>
  </si>
  <si>
    <t>Grievance Mechanism for Stakeholders</t>
  </si>
  <si>
    <t>Do you have a grievance mechanism for external stakeholders (suppliers, traders, middlemen, processors, exporters)?</t>
  </si>
  <si>
    <t>The company shall have a written grievance procedure that is confidential, unbiased, non-retaliatory and accessible and available to external stakeholders to make comments, recommendations, reports or complaints concerning the workplace and/or nonconformance with the Internal Social Compliance Policy.</t>
  </si>
  <si>
    <t>The organization should not discipline, dismiss or otherwise discriminate against any external stakeholders for providing information on compliance with the internal Social Compliance Policy or for making other workplace complaints.</t>
  </si>
  <si>
    <t>Monitoring</t>
  </si>
  <si>
    <t>Monitoring program</t>
  </si>
  <si>
    <t>Do you have social complaince programs to address the areas that are identified to be most at risk for child and forced labor?</t>
  </si>
  <si>
    <t>The company shall have a program that contains, for example: supplier assessments, supplier engagements, supplier capacity building, etc.</t>
  </si>
  <si>
    <t>Programs should include monitoring, continuous improvement and impact reporting (more details in section mitigation).</t>
  </si>
  <si>
    <t>Do you have monitoring/ assessment tools based on your Social Compliance Policy?</t>
  </si>
  <si>
    <t>The company shall have assessment management procedures and files as well as documents that evidence management of assessment follow-ups.</t>
  </si>
  <si>
    <t>The company ensures that its monitoring program includes, but is not limited to: worker interviews, consultation with union or worker representative structures (where applicable), consultation with relevant local groups, management/farmer interviews, community profiling, documentation review, visual inspection, and occupational safety and health review.</t>
  </si>
  <si>
    <t>Supplier monitoring</t>
  </si>
  <si>
    <t xml:space="preserve">Do you conduct pre-sourcing assessment against your standards or code of conduct applicable to suppliers? </t>
  </si>
  <si>
    <t>The company shall have pre-sourcing assessment tool and the decision-making process.</t>
  </si>
  <si>
    <t xml:space="preserve">The company should assess a new supplier before sourcing and have a clear process to use the result in the sourcing decisions or follow-ups.  </t>
  </si>
  <si>
    <t>Do you conduct monitoring periodically / on a continuous basis?</t>
  </si>
  <si>
    <t>The company shall have assessment schedule and assessment reports.</t>
  </si>
  <si>
    <t>The company should monitor an appropriate sampling of suppliers regularly to assess compliance with its internal Social Compliance Policy.</t>
  </si>
  <si>
    <t xml:space="preserve">Are the monitoring activities announced or unannounced? </t>
  </si>
  <si>
    <r>
      <t xml:space="preserve">Please answer "Partial" for announced
Please answer "Yes" for </t>
    </r>
    <r>
      <rPr>
        <u/>
        <sz val="11"/>
        <color theme="1"/>
        <rFont val="Arial"/>
        <family val="2"/>
      </rPr>
      <t>un</t>
    </r>
    <r>
      <rPr>
        <sz val="11"/>
        <color theme="1"/>
        <rFont val="Arial"/>
        <family val="2"/>
      </rPr>
      <t>announced</t>
    </r>
  </si>
  <si>
    <t>Announced means that the monitoring activities are communicated to the supplier before they occur. Unannounced means that the monitoring activities are not communicated to the supplier before they occur and the monitor can inspect a workplace at any time.</t>
  </si>
  <si>
    <t>Does the monitoring consist of onsite visits to a representative sample of suppliers and worksites?</t>
  </si>
  <si>
    <t>The sites visited by independent monitors represent different structures and sizes of suppliers.</t>
  </si>
  <si>
    <t>The company should plan monitoring to ensure the consistent application of standards across the different seasons.  Risk assessment results should be incorporated into the monitoring planning.  If the monitoring is conducted by an independent third party, the company should ensure that the independent monitors meet the company's monitoring criteria. 
Suppliers should not be selected using a simple "square mile rule", including the suppliers that are near and easy accessible. The selection should consider a risk analysis.</t>
  </si>
  <si>
    <t>Supplier Selection</t>
  </si>
  <si>
    <t xml:space="preserve">Are monitored suppliers randomly selected? </t>
  </si>
  <si>
    <t>Such selection shall be selected randomly or focus on suppliers that are identified to be at most risk if risk analyses are available.</t>
  </si>
  <si>
    <t>Suppliers should not be selected using a simple "square mile rule", including the suppliers that are near and easy accessible. The selection should consider a risk analysis.</t>
  </si>
  <si>
    <t>Does the monitoring cover different production seasons in order to determine if child and forced labor standards are being respected and enforced consistenly?</t>
  </si>
  <si>
    <t>The monitoring plan shows overlaps with production seasons (or seaons with higher risks, if risk analyses are available).</t>
  </si>
  <si>
    <t xml:space="preserve">The company should plan monitoring to ensure the consistent application of standards across the different seasons.  Risk assessment results should be incorporated into the monitoring planning.  If the monitoring is conducted by an independent third party, the company should ensure that the independent monitors meet the company's monitoring criteria. </t>
  </si>
  <si>
    <t>Does the monitoring include off-site interviews with workers and worker organizations.</t>
  </si>
  <si>
    <t>The team in charge of the monitoring shall interview workers out of the work areas or fields, and out of sight of their superiors (e.g.: restaurant, community, rest area, etc.)
Please answer "Partial" for off site interviews with workers.
Please answer "Yes" for off site interviews with workers and worker organizations</t>
  </si>
  <si>
    <t>Holding off-site interviews is an important additional monitoring method which allows for the capture of perceptions of the workers in an environment that allows them to express themselves freely and without any pressure of time. On-site interviews have restrictions in the sense that employers are aware of which worker is getting interviewed and therefore the workers may not feel totally comfortable exposing critical situations, fearing retaliations on behalf of the employer or colleagues.</t>
  </si>
  <si>
    <t>Supplier monitoring verification</t>
  </si>
  <si>
    <t>Is third party verification being conducted for a sample of individual company's supplier monitoring results?</t>
  </si>
  <si>
    <t>The company shall have an annual service contract with the third party verification body and relevant audit documentation.</t>
  </si>
  <si>
    <t>Such a contract can be a framework contract for unlimited time or periodic renewed contracts. It is recommended to use the same provider for several years in order to assure consistency in the verification methodology.</t>
  </si>
  <si>
    <t>Monitoring program verification</t>
  </si>
  <si>
    <t xml:space="preserve">Is third party verification being conducted for the company's supplier monitoring program?  </t>
  </si>
  <si>
    <t>The company shall have auditing reports with findings and strength and weakness analyses.</t>
  </si>
  <si>
    <t>The verifier should provide the company with a report identifying weaknesses found in the company’s program and program implementation.</t>
  </si>
  <si>
    <t>Does the monitoring plan include a verification of recruitment agencies and intermediaries in order to verify payment of fees?</t>
  </si>
  <si>
    <t>Monitoring plans shall include investigations and controls regarding agencies and payment or retention of any fees on behalf of workers.</t>
  </si>
  <si>
    <t>Monitors may use announced visits and document checks as well as worker interviews to identify potential payment of unauthorized or abusive fees to recruitment agencies.</t>
  </si>
  <si>
    <t>Supply chain traceability</t>
  </si>
  <si>
    <t>Do the monitors check that suppliers are maintaining appropriate traceability documentation?</t>
  </si>
  <si>
    <t>The company prescribes that checking traceability documentation is part of the assessment scope and checklists.</t>
  </si>
  <si>
    <t>Traceability test can be applied during the monitoring process with supporting commercial data and invoices that are provided to internal or external monitors.</t>
  </si>
  <si>
    <t>Do you have a comprehensive list of all supply chain partners (direct suppliers) of your company?</t>
  </si>
  <si>
    <t>The company shall have a database that contains basic information on each supplier such as location, legal name, contact information and sourcing history.</t>
  </si>
  <si>
    <t>Ideally, such a database should contain minimal due diligence documentation such as legal proofs. It is recommended to extend the scope of the list also to sub-suppliers in order to have the full overview of the whole supply stream.</t>
  </si>
  <si>
    <t>Do you have a control system in place that allows traceability of your sourced products?</t>
  </si>
  <si>
    <t>The company shall have a system of  flow of goods is in place that allows to trace the supply chain of final products and identify location and producer of the raw material used. The system can be company owned or provided by a third party.</t>
  </si>
  <si>
    <t>Such procedure can consist of a traceability system which implies: maintaining internal inventory and transaction documentation that can be used retrospectively to identify actors in the supply chain; making and receiving payments through official banking and ensuring that all unavoidable cash purchases are supported by verifiable documentation; and maintaining the information collected for a period of several years. Downstream enterprises should identify their upstream suppliers and the sourcing countries/regions of their upstream sub-suppliers.</t>
  </si>
  <si>
    <r>
      <rPr>
        <b/>
        <sz val="14"/>
        <color theme="9" tint="-0.249977111117893"/>
        <rFont val="Arial"/>
        <family val="2"/>
      </rPr>
      <t xml:space="preserve">[[OPTIONAL]] </t>
    </r>
    <r>
      <rPr>
        <b/>
        <sz val="14"/>
        <color theme="3"/>
        <rFont val="Arial"/>
        <family val="2"/>
      </rPr>
      <t>OWNED PRODUCTION SITES</t>
    </r>
  </si>
  <si>
    <t>Supplier Monitoring</t>
  </si>
  <si>
    <t xml:space="preserve">General </t>
  </si>
  <si>
    <t>Do you collect information on labor condition and human rights in your supply chain?</t>
  </si>
  <si>
    <t>The company shall have an assessment questionnaire or system and evidence of its effective applications with its direct (1st tier) suppliers. The assessment can also be fulfilled by a third party such as a NGO or consultancy that was hired to provide assessments of the supply chain partners.</t>
  </si>
  <si>
    <t>Assessments shall be applied on a regular basis by all supply chain partners (i.e. tier two suppliers, tier three suppliers, etc.).  Questions on child labor and forced labor policies and prevention programs should be part of such assessments. In case of self-assessments, a signature of the company filling out the questionnaire is necessary to create accountability. In case of 3rd party assessments, the provided data needs to be recent and should be validated by the suppliers.</t>
  </si>
  <si>
    <t>Agreed Terms</t>
  </si>
  <si>
    <t>Production Site</t>
  </si>
  <si>
    <t>Do you make sure that all workers have written terms and conditions of employment, with job descriptions, rules of compensation, and working hours?</t>
  </si>
  <si>
    <t>The company shall have internal terms and conditions of employment, a guide or manual informing job descriptions, rules of compensation, and working hours for all positions.</t>
  </si>
  <si>
    <t>In the case of workplaces with informal labor structures, employers should be able to describe verbally all of the above terms and conditions and clearly communicate them to workers</t>
  </si>
  <si>
    <t>Age Verification</t>
  </si>
  <si>
    <t xml:space="preserve">Do you have measures in place to assure that all  young workers have proof of age? </t>
  </si>
  <si>
    <t>The company shall have birth certificate or ID copy filed for all workers.</t>
  </si>
  <si>
    <t>Company should work towards collecting and maintaining all documentation necessary to confirm and verify date of birth of all workers, including long term and casual workers.</t>
  </si>
  <si>
    <t>Disciplinary Rules</t>
  </si>
  <si>
    <t xml:space="preserve">Do you assure that all workers know disciplinary rules and practices? </t>
  </si>
  <si>
    <t>The company shall have formal written disciplinary rules which demonstrate a system of maintaining discipline through the application of escalating disciplinary action moving from verbal warnings to written warnings to suspension and finally to termination. Meetings, presentations, trainings and attendance list of events related to the disciplinary rules for employees should be available.</t>
  </si>
  <si>
    <t>Employers shall not use monetary fines and penalties as a means to maintain labor discipline, including for poor performance or for violating employer rules, regulations, and policies. 
Access to food, water, toilets, medical care or health clinics or other basic necessities shall not be used as either reward or as a means to maintain labor discipline.
Employers shall not use any form of – or threat of – physical violence, including slaps, pushes or other forms of physical contact as a means to maintain discipline of workers, regardless of whether they are family members without a formal contract or hired staff.
Employers shall not use any form of verbal violence, including screaming, yelling, or the use of threatening, demeaning, or insulting language, as a means to maintain discipline, regardless of whether they are family members without a formal contract or hired staff.
Employers shall not use any form – or threat – of psychological abuse, such as forcing workers to sign letters of self-criticism or posting names of workers subject to disciplinary measures as a means to maintain discipline, regardless of whether they are family members without a formal contract or hired staff.
Employers shall not unreasonably restrain the freedom of movement of workers, including movement in canteens, during breaks, using toilets, accessing water, or accessing necessary medical attention, as a means to maintain discipline.
Employers shall only apply corrective measures and discipline which are well explained to workers and are with the intention of continuous improvement.</t>
  </si>
  <si>
    <t xml:space="preserve">Evacuation </t>
  </si>
  <si>
    <t>Do you assure free access of all workers to emergency exits and routes?</t>
  </si>
  <si>
    <t>The company shall have no closed emergency door, should have an emergency plan, evacuation route map, audible alarm, emergency lights and evacuation route signage.</t>
  </si>
  <si>
    <t xml:space="preserve">In no case should emergency exits be closed with keys or chains, alleging risk of robbery or intrusion from outside. </t>
  </si>
  <si>
    <t>PPE</t>
  </si>
  <si>
    <t>Do you assure that all workers are provided with training on the use and maintenance of personal protective equipment? Including workers under 18 years old.</t>
  </si>
  <si>
    <t>The company shall guarantee the provision of and existence of attendance list of trainings on PPE use and maintenance to all workers.</t>
  </si>
  <si>
    <t>Trainings on PPE must be provided for young workers according to the risk analysis using schedules which do not conflict with educational activities.</t>
  </si>
  <si>
    <t>Chemical Products</t>
  </si>
  <si>
    <t>Do you assure that workers under the age of 18 years old are prohibited to handle and get closer to hazardous chemical products? Including children not related to the operation but who may be near by.</t>
  </si>
  <si>
    <t>The company shall have internal safety procedures and a safety policy concerning hazardous chemical products handling by young workers.</t>
  </si>
  <si>
    <t>Chemical products shall never be stored near residences or in places where children have free access. It is not enough to have the correct and closed storage area, if there is no distance between children and the area or no obstacle for children to get near to the area.</t>
  </si>
  <si>
    <t>Machines</t>
  </si>
  <si>
    <t>Do you assure that workers under the age of 18 years old are prohibited to handle and get close to hazardous machines?</t>
  </si>
  <si>
    <t>The company shall have an internal safety policy concerning machine handling by young workers.</t>
  </si>
  <si>
    <t>Machines have signage that prohibit any person under 18 years to handle it.</t>
  </si>
  <si>
    <t>Do you assure that children not related to the operation can not handle or get close to machines?</t>
  </si>
  <si>
    <t>The company shall have access restrictions for visitors under 18 years that are clearly signed and controlled.</t>
  </si>
  <si>
    <t>Areas near machines may have signage that prohibit any person under 18 years to be in the area or to use walkthroughs between machines.</t>
  </si>
  <si>
    <t>Hours of work</t>
  </si>
  <si>
    <t>Do you assure that all workers register their working hours?</t>
  </si>
  <si>
    <t>The company shall have time cards filled manually, mechanically or digitally by workers.</t>
  </si>
  <si>
    <t>It is necessary that each worker is filling out his time card. If manual cards are filled out by the same person for all workers, this must be done in full consent with the workers and each worker has to sign his hour balance individually.</t>
  </si>
  <si>
    <t>Do you assure that all workers are provided with at least one rest day after 6 days of work?</t>
  </si>
  <si>
    <t>The company shall have worker time cards indicating rest days after 6 days of work.</t>
  </si>
  <si>
    <t>Pursuant to any permanent or temporary contract, workers shall be entitled to at least 24 consecutive hours of rest in every seven-day period.  If workers must work on a rest day, an alternative consecutive 24 hours must be provided within that same seven-day period or immediately following. For short-term seasonal work during peak activities (2-3 weeks), workers have the option to work more than seven days without a day off if they voluntarily agree with it, unless local law prohibits it.  When the peak activity period exceeds 3 weeks, and the employer has control over the workers’ schedule, the rest day provision must apply.</t>
  </si>
  <si>
    <t>Do you assure that all workers are provided with meal and rest breaks?</t>
  </si>
  <si>
    <t xml:space="preserve">The company shall have worker time cards indicating meal and rest breaks, or other evidence of breaks being taken.  </t>
  </si>
  <si>
    <t>Time cards must reflect the meal breaks which are stated in the work contracts or evidence must exist to demonstrate the breaks being taken and must be in accordance with local law.</t>
  </si>
  <si>
    <t>Do you assure that overtime is voluntary for all workers?</t>
  </si>
  <si>
    <t>The company shall have an internal overtime policy/agreement with workers and proof of communication of the policy to all workers.</t>
  </si>
  <si>
    <t>To prevent workers from feeling pressed to make overtime, the companies must clearly state in their internal policies that overtime is voluntary and no worker is obliged to stay for overtime.</t>
  </si>
  <si>
    <t>Do you assure that all workers are provided with public holidays?</t>
  </si>
  <si>
    <t>The company shall have workers time cards indicating rest days on public holidays.</t>
  </si>
  <si>
    <t>Employers shall provide workers with all official public holidays as required under national laws, regulations and procedures.
Employer may engage with workers on a specific working scheme which allows workers to work on holidays if voluntarily agreed by the workers without any pressure to accept or retaliation if refused.</t>
  </si>
  <si>
    <t>Do you assure that all workers are provided with annual leave?</t>
  </si>
  <si>
    <t>The company shall have time cards and pay slips showing that worker gets regular and mandatory leaves.</t>
  </si>
  <si>
    <t>Where permanent or long-term workforce is hired, employers shall provide workers with paid annual leave as required under national laws, regulations and procedures. For farms with informal labor structures hiring annual workers, arrangements can be made between producer and workers as long as it ensures a fair remuneration for the amount of work performed during the year.
Any workplace restrictions or procedures applicable to taking annual leave (e.g., requiring a minimum period of service before being allowed to use annual leave, written requests to be submitted a certain time before the annual leave) must be in line with national laws, regulations and procedures and must be communicated in full to all workers.
Employers shall not impose any undue restrictions on workers’ use of annual leave. The time at which annual leave is taken is determined by employers in consultation with workers, taking into account work requirements and the opportunities for rest and relaxation available to workers.
Employers shall not impose any sanction on workers for requesting or taking any type of leave, such as annual, sick, or maternity, in line with all applicable rules and procedures. Employers shall also not penalize workers for leaving work for emergency reasons when the workers went through the defined process for informing the employer.</t>
  </si>
  <si>
    <t>Do you assure that all workers are provided with sick leave?</t>
  </si>
  <si>
    <t>The company shall have time cards showing sick leaves correctly registered.</t>
  </si>
  <si>
    <t>Employers shall not impose any undue restrictions on sick leave.  Any workplace restrictions or procedures regarding sick leave (e.g. informing the employer as soon as possible, the provision of medical certificates, the use of designated doctors or hospitals) must be in line with national laws, regulations and procedures and must be communicated in full to all workers.</t>
  </si>
  <si>
    <t>Do you assure that young workers are provided with time to go to school?</t>
  </si>
  <si>
    <t>The company shall have time cards of young workers showing no overlaps with school hours.</t>
  </si>
  <si>
    <t>Young workers need sufficient time to study and to attend classes without conflicts with the work schedule. Besides the school hours, time for travel to schools needs to be taken into consideration.</t>
  </si>
  <si>
    <t>Wages</t>
  </si>
  <si>
    <t>Do you assure that all workers are provided with the national legal minimum wage?</t>
  </si>
  <si>
    <t>The company shall have workers pay slips showing that no salary is below the legal minimum wage.</t>
  </si>
  <si>
    <t xml:space="preserve">Employers shall pay workers at least the legal minimum wage, the prevailing industry sector wage, or the wage pursuant to Collective Bargaining Agreements that are in force, whichever is higher, for regular working hours (not including overtime). Hourly or daily compensation shall be calculated based on the basis of the legal minimal wage, the prevailing industry sector wage, or the wage pursuant to Collective Bargaining Agreements that are in force, whichever is higher. Workers should also be informed by the employer about the legal minimum wage applicable to them. </t>
  </si>
  <si>
    <t xml:space="preserve">Do you assure that all workers are provided with pay slips containing the wage, benefits and deductions? </t>
  </si>
  <si>
    <t>The company shall have workers pay slips indicating inclusion of all legally mandatory benefits.</t>
  </si>
  <si>
    <t xml:space="preserve">Wage records should be authentic and accurate and should clearly demonstrate how wages, deductions, benefits, overtime and bonuses are calculated.
Employers shall provide workers a pay statement each pay period and not less frequently than once a month, which shall show:
• earned wages,
• wage calculations,
• total number of hours worked,
• regular and overtime pay,
• bonuses,
• all deductions, and
• final total wage.
The payment statement shall be signed and agreed by the worker. For farms with informal labor structures, and where the illiteracy rate is high, proof of payment may be in the form of alternative means (such as using a witness or affixing a thumb print).
</t>
  </si>
  <si>
    <t xml:space="preserve">Do you assure that all workers are paid on a timely basis without delays? </t>
  </si>
  <si>
    <t>The company shall have monthly pay slips signed and dated by workers.</t>
  </si>
  <si>
    <t xml:space="preserve">All wages, including payment for overtime, shall be paid within legally defined time limits.  Where no time limits are defined by law, compensation shall be paid at least once a month or upon completion of a seasonal task which takes less than a month.
When workers are hired through contractors, brokers or external agencies, employers shall make sure that workers are paid according to the benchmark requirements.
</t>
  </si>
  <si>
    <t>Do you assure that all wages are transferred via bank account, paid on cash or via checkbook, directly to workers?</t>
  </si>
  <si>
    <t>The company shall have monthly pay slips including pay-out channel and date</t>
  </si>
  <si>
    <t>All payments to workers, including hourly wages, piecework, fringe benefits and other incentives shall be calculated, recorded, and paid in a manner that is convenient to workers (e.g., in cash, by bank transfer or check). 
No one can receive wages on behalf of a worker, unless the worker concerned has, in full freedom, authorized in writing for another person to do so.</t>
  </si>
  <si>
    <t>Do you assure that all workers receive payment for overtime hours worked?</t>
  </si>
  <si>
    <t>The company shall have monthly pay slips demonstrating correct payment of extra time.</t>
  </si>
  <si>
    <t>Employers shall comply with all applicable laws, regulations and procedures governing the payment of premium rates for work on holidays, rest days, and overtime. There might however be specific working schemes voluntarily agreed by the workers to work on holidays and rest days for short-term seasonal work, which would make this provision not applicable. 
Workers shall be informed in writing or orally where necessary, in language(s) spoken by workers, about overtime wage rates prior to undertaking overtime.</t>
  </si>
  <si>
    <t>Do you assure that there is no form of compensation discrimination?</t>
  </si>
  <si>
    <t>The company shall have monthly play slips of workers performing the same activities showing equivalent remuneration.</t>
  </si>
  <si>
    <t xml:space="preserve">There shall be no differences in compensation for workers performing equal work or work of equal value on the basis of gender, race, religion, age, disability, sexual orientation, nationality, political opinion, social group, ethnic origin, employment status (e.g. local workers vs. migrant workers), or membership in unions or other workers’ representative bodies. </t>
  </si>
  <si>
    <t>Do you assure equal access to trainings and capacity building for all workers?</t>
  </si>
  <si>
    <t>The company shall have trainings attendance lists, trainings requirements showing no discrimination by race, age or other criteria.</t>
  </si>
  <si>
    <t xml:space="preserve">Employers shall guarantee that all workers have equal access to training and capacity building and no discrimination takes place based on the characteristics noted above, nor on literacy or location of the workers. Training and communication should be given in the native language accessible to workers. </t>
  </si>
  <si>
    <t>Worker Accommodation</t>
  </si>
  <si>
    <t xml:space="preserve">Do you ensure the quality of worker accommodation, if you provide or have a 3rd party provide it for your workforce? </t>
  </si>
  <si>
    <t>The company monitors the conditions of suppliers' housing / hostel facilities through onsite visits and worker interviews.</t>
  </si>
  <si>
    <t xml:space="preserve">In the case that suppliers have or arrange worker accommodation, the monitoring should include checking if the hostel / housing facilities has decent living conditions (shelter from weather and temperature; one person per bed; freedom of movement; fire safety; etc.). </t>
  </si>
  <si>
    <t>Recruitment Agencies</t>
  </si>
  <si>
    <t>Do you understand the hiring practice and working terms and conditions of recruitment agencies, if you use them?</t>
  </si>
  <si>
    <t xml:space="preserve">The company shall assess and review the policies and records of recruitment agencies to ensure that workers are treated fairly and respectfully. If worker accommodation is provided or arranged by the recruitment agencies, it should also be checked.  </t>
  </si>
  <si>
    <t>The use of recruitment agencies may hide many potential issues as the hiring practices and workers' terms and conditions are not always known. The company shall condition the use of agencies upon meeting the company's social compliance standards (e.g. no recruitment fees, no withholding of IDs, voluntary overtime and proper overtime pays, etc.)</t>
  </si>
  <si>
    <t>Risk Assessment</t>
  </si>
  <si>
    <t xml:space="preserve">Do you examine root causes of child and forced labor in your supply chain?  </t>
  </si>
  <si>
    <t>The company shall have assessments procedures and reports that examine the root cause of child and forced labor in the supply chain.</t>
  </si>
  <si>
    <t>Root cause-analysis can be based on methodologies such as the 5-Why-questions or Fishbone-analysis which are commonly used in Health &amp; Safety Management. It is important to apply such an analysis in order to prevent that risks arises repeatedly due to a systemic cause such as lack of control of sub-contractors, underpayment of services, etc.</t>
  </si>
  <si>
    <t>Management Level Result (Owned Production Sites)</t>
  </si>
  <si>
    <t>Statistics (Owned Production Sites)</t>
  </si>
  <si>
    <t>Data Analysis</t>
  </si>
  <si>
    <t>Tracking Supplier Monitoring Results</t>
  </si>
  <si>
    <t>Have you established base line data as a reference to track your progress?</t>
  </si>
  <si>
    <t>The company shall have documentation of baseline data.</t>
  </si>
  <si>
    <t>It is essential to collect baseline data before or during the first monitoring cycle. Only baseline data will allow for measuring progress and impact effectively.</t>
  </si>
  <si>
    <t>Contextual Supply Chain RiskAssessment</t>
  </si>
  <si>
    <t>Do you collect available information on child and forced labor prevalence in industry in areas where products are sourced?</t>
  </si>
  <si>
    <t>The company shall have internal research and reports about child and forced labor prevalence in industry sector of suppliers.</t>
  </si>
  <si>
    <t>Information can collected in secondary sources or using company internal sources such as field staff.</t>
  </si>
  <si>
    <t>Do you prioritize and assess the areas identified to be the most at risk for child and forced labor?</t>
  </si>
  <si>
    <t>The company shall have a risk map listing or showing highest risk areas for child and forced labor.</t>
  </si>
  <si>
    <t>Context risk assessments categorize sourcing regions and countries as low, medium or high risk for specific risk areas by assessing the regulatory framework, political context, civil liberties and socioeconomic environment. Site-level risk assessments aim to understand the factual circumstances of the operations of business partners in order to assess the scope, severity and likelihood of risks at the site level. They should form the basis of the prequalification process of new business partners. A standard risk assessment should be applied to business partners operating in low risk contexts. An enhanced risk assessment should be applied to all business partners operating in medium and high risk contexts.</t>
  </si>
  <si>
    <t>Do you update your risk assessment periodically based on experience operating the program?</t>
  </si>
  <si>
    <t>The company shall have regular assessment updates elaborated in a timely manner.</t>
  </si>
  <si>
    <t>Revisions should happen at least annually or in cases when the supply chain suffers major changes or extensions.</t>
  </si>
  <si>
    <t>Internal Review</t>
  </si>
  <si>
    <t>Do you report the results of the risk assessment and the mitigation program internally and incorporate into decision-making?</t>
  </si>
  <si>
    <t>The company shall have a report that is forwarded at least to designated senior manager.</t>
  </si>
  <si>
    <t>Report should be reviewed internally by senior manager and submitted to the executive management for final approval.</t>
  </si>
  <si>
    <t>Do you periodically conduct a review of the effectiveness of your management approach regarding the implementation of the Social Compliance Policy and the associated goals?</t>
  </si>
  <si>
    <t>The company shall have reports or meeting notes with internal analysis of policy goals and how the company met the goals, as well as a management meeting attendance list and records.</t>
  </si>
  <si>
    <t>Purpose of the regular review is to measure the effectiveness of the program to reduce the overall incidence of child labor or forced labor in the supply chain. The definition of clear goals is a necessary basis for the review process.</t>
  </si>
  <si>
    <t>Do you address areas where goals have not been met?</t>
  </si>
  <si>
    <t>The company shall have elaborated a roadmap or action plan to match unreached goals or adjust goals.</t>
  </si>
  <si>
    <t>These areas can be, as outset in the this tool: Commitments and Standards; Internal Capacities; Supplier Capacities; Grievance Mechanism; Monitoring; Data Analysis; Remediation; Responsible Purchasing; and Stakeholder Engagement.</t>
  </si>
  <si>
    <t xml:space="preserve">Remediation </t>
  </si>
  <si>
    <t>Remediation Procedure</t>
  </si>
  <si>
    <t>Do you have a remediation procedure for child and forced labor?</t>
  </si>
  <si>
    <t>The company shall have a policy or plan formally signed by senior management.</t>
  </si>
  <si>
    <t xml:space="preserve">The remediation procedure should include protocols for appropriate immediate actions, such as removal of child to a safe place and referral to law enforcement or appropriate authorities in cases where auditors discover specific violations of applicable child and forced labor laws. It should also include resources for victim services such as rehabilitation, education and training, employment, appropriate housing and counseling. The procedure should require addressing the restitution for lost wages and other material assistance and the wider context and the analysis of root causes and include support measures that help to prevent recurring cases of child and forced labor.
The remediation procedure could include negative incentives in cases where suppliers have performed poorly and have had repeated non-compliance with company child and forced labor standards. The negative incentives may include termination, suspension or reduction of contracts. These steps should only be taken after other remediation and engagement efforts have been explored and failed to achieve the desired results. </t>
  </si>
  <si>
    <t>Has the remediation procedure incorporated the inputs of consultations with relevant stakeholders?</t>
  </si>
  <si>
    <t>The company shall have a stakeholder consultation form and list of relevant issues received as input from stakeholders.</t>
  </si>
  <si>
    <t>Even if not a mandatory process, stakeholder consultations can deliver valuable input to improve the remediation policy.</t>
  </si>
  <si>
    <t>Does the remediation procedure address individual victims?</t>
  </si>
  <si>
    <t>The company shall have a procedure addressing the remediation not only in a general way but showing decision pathways for individual cases.</t>
  </si>
  <si>
    <t xml:space="preserve">The procedure should address remediation for individual victims as well as remediation of broader patterns of noncompliance caused by deficiencies in the company’s and/or suppliers’ systems and/or processes.
</t>
  </si>
  <si>
    <t>Does the remediation procedure enable the hiring of third party resources for remediation, if needed, and are specific budgets available?</t>
  </si>
  <si>
    <t>The company shall foresee the possibility to work with a local or international organization to provide remediation services and shall have a budget pool allocated for this purpose.</t>
  </si>
  <si>
    <t>It is recommended the company rely on the capability and knowledge of specialized organizations to handle a remediation case. Sufficient financial resources must be allocated in order to execute all related tasks in a complete and accurate manner and results need to monitored and recorded.</t>
  </si>
  <si>
    <t>Does your remediation procedure require a record and documentation system?</t>
  </si>
  <si>
    <t>The company shall have the remediation policy/plan include clear reporting requirements.</t>
  </si>
  <si>
    <t>If no remediation process has been implemented, the policy may include a template for reporting.</t>
  </si>
  <si>
    <t>Does your remediation procedure include a follow-up to ensure the effectiveness of the remediation?</t>
  </si>
  <si>
    <t>The company shall have clauses or suggestion of actions which allow a proper follow-up of the treated cases.</t>
  </si>
  <si>
    <t>A follow-up is crucial to verify the effectiveness of the remediation activities. Regular consultations should be undertaken to monitor the situation of a victim and the effectiveness of the measures taken.</t>
  </si>
  <si>
    <t>Remediation Activities</t>
  </si>
  <si>
    <t>Do you have remediation programs to address the systemic issues on the areas identified to be most at risk for child and forced labor?</t>
  </si>
  <si>
    <t>The company shall analyzed the assessment data, research, and external information to identify the areas.</t>
  </si>
  <si>
    <t>The company shall develop a program that contains, for example: supplier assessments, supplier engagements, supplier capacity building, etc., building upon the data analysis (6.2 and 6.3).</t>
  </si>
  <si>
    <t>Is the remediation program developed based on root cause analyses?</t>
  </si>
  <si>
    <t>The company has root cause analyses of child and forced labor.</t>
  </si>
  <si>
    <t>The company shall support the suppliers conduct root cause analyses of the reasons why child and forced labor exists.</t>
  </si>
  <si>
    <t>Does the remediation program take into consideration all findings reported by independent third party monitors, if available?</t>
  </si>
  <si>
    <t>In case no third party audit has been implemented, the question can be responded with "yes".</t>
  </si>
  <si>
    <t>The company shall have revisions of the remediation program showing changes and improvements made based on third party auditor recommendations.</t>
  </si>
  <si>
    <t>Does the remediation program include changes in the company's suppliers' systems and processes?</t>
  </si>
  <si>
    <t xml:space="preserve">The company shall develop the remediation program/plan that aims for systemic changes to reduce child labor in the factory or in the areas where the factory is located.  </t>
  </si>
  <si>
    <t xml:space="preserve">The remediation program should include working with suppliers in situations where noncompliance with child labor and forced labor standards have been found.  It shall develop and implement systems at the factory or factories in the same areas (that are affected by child labor) to correct these violations and reduce child and forced labor on a systematic basis.  It may include provision of technical assistance to help suppliers with known violations to address specific issues or to address broader labor issues that underlie child and forced labor (e.g. workplace cooperation, quality assurance, health and safety, productivity, working conditions, and human resource management).  In addition, it may include provision of assistance to help suppliers address the issue at a community level and prevent future cases of noncompliance with child labor and forced labor standards.  The development of such programs would require the consultation and collaboration with relevant local stakeholders.  </t>
  </si>
  <si>
    <t xml:space="preserve">Does the program include positive and negative incentives for suppliers for meeting the implementation requirements? </t>
  </si>
  <si>
    <t>The company shall have provision of an incentive scheme for suppliers that foresees disciplinary actions for those who do not meet requirements.</t>
  </si>
  <si>
    <t>Incentives can include positive incentives for suppliers in appropriate cases such as creation of a preferred suppliers list, a price premium, purchase guarantees, access to financing, inclusion in national or country of origin trade promotion/registries, and/or regular public reporting that rewards compliance.</t>
  </si>
  <si>
    <t>Remediation Monitoring</t>
  </si>
  <si>
    <t>Does your remediation program include a monitoring plan for the remediation program implementaton?</t>
  </si>
  <si>
    <t>The company shall have evidence of periodic records of implemented programs.</t>
  </si>
  <si>
    <t>This includes consulting with affected stakeholders, including workers and their representatives, and business partners, to clarify concerns and agree on the strategy for mitigating risks.</t>
  </si>
  <si>
    <t>Do you confirm that remediation has been implemented and is effective where remediation has been undertaken?</t>
  </si>
  <si>
    <t>In case of no remediation cases yet, please respond yes.</t>
  </si>
  <si>
    <t>The company shall have tracked the remediation progress and prepared remediation feedback reports.</t>
  </si>
  <si>
    <t>Responsible Purchasing</t>
  </si>
  <si>
    <t>Existing Policy Review</t>
  </si>
  <si>
    <t>Have you examined the impact of company’s own pricing and procurement policies on child and forced labor risks in the supply chain and reviewed the procurement policies accordingly?</t>
  </si>
  <si>
    <t>The company shall have internal reports on impact of pricing on child and forced labor and demonstrate that changes in the procurement policies have been implemented when such impacts have been identified.</t>
  </si>
  <si>
    <t>Internal pressure on cost and deadlines can be root causes for spreading forced and child labor. Purchasers need to be prepared to know the consequences of acceleration orders and pressing costs.</t>
  </si>
  <si>
    <t>Responsbile Purchasing Policy</t>
  </si>
  <si>
    <t>Do you have formal, written policies and procedures for planning and purchasing to ensure responsible purchasing practices?</t>
  </si>
  <si>
    <t xml:space="preserve">The company shall have a written policy and procedure specifying the steps undertaken by different internal units to minimize the negative impacts on suppliers' working conditions.  This responsible purchasing policy reinforces a collaborative working relationships internally within a company. </t>
  </si>
  <si>
    <t xml:space="preserve">Based on the understanding of its own supply chain structure and internal workflows, the company shall have written documents that describes its appraoch to align the company's financial needs and constraints, key factors affecting lead time (e.g. availability of inputs, testing, design changes and production capacity)  and production planning (e.g. seasonal orders) so that the company's production order can be produced with minimum excessive overtime, unauthorized subcontracting, or other negative impacts. </t>
  </si>
  <si>
    <t>Continuous Improvements</t>
  </si>
  <si>
    <t>Do you periodically reassess risks and impacts on suppliers' workforce after changes in the context of the supply chain?</t>
  </si>
  <si>
    <t>The company shall have assessment procedures and reports.</t>
  </si>
  <si>
    <t>Risk assessment should be an ongoing process in order to maintain a true picture of the risks over time, taking into account changing circumstances.
The following situations should trigger new risk assessments: sourcing from a new market; changes in the operating environment of a business partner (e.g. change in government); supplier begins sourcing from medium or high risk areas; start of a new business relationship; change in ownership of a business partner; development of a new product; or change in business model.</t>
  </si>
  <si>
    <t>Do you assess the risks of child and forced labor on the operations, processes, goods and services of your company over their full life cycle (including downstream with clients and partners)?</t>
  </si>
  <si>
    <t>The company shall have assessments procedures and risk reports that integrate all phases of the product life cycle, at least upstream.</t>
  </si>
  <si>
    <t>Context risk assessments categorize sourcing regions and countries as low, medium or high risk for specific risk areas by assessing the regulatory framework, political context, civil liberties and socioeconomic environment. Site-level risk assessments aim to understand the factual circumstances of the operations of business partners, as well as the recruitment, working and living conditions of the workers, in order to assess the scope, severity and likelihood of risks at the site level. They should form the basis of the prequalification process of new business partners. A standard risk assessment should be applied to business partners operating in low risk contexts. An enhanced risk assessment should be applied to all business partners operating in medium and high risk contexts.</t>
  </si>
  <si>
    <t>Stakeholder Engagement</t>
  </si>
  <si>
    <t>Engagement Strategy</t>
  </si>
  <si>
    <t>Do you plan a stakeholder engagement, reflecting your geographical distribution of its production or sourcing activities?</t>
  </si>
  <si>
    <t>The company shall have a stakeholder engagement strategy and plan.</t>
  </si>
  <si>
    <t>The company should strategize stakeholder engagement by building relationships with and gaining local labor knowledge through key local stakeholders proactively.</t>
  </si>
  <si>
    <t>Understanding Local Labor Issues</t>
  </si>
  <si>
    <t>Do you engage stakeholders, in particular, labor unions that represent workers, to increase the understanding of local labor issues at production sites?</t>
  </si>
  <si>
    <t>The company shall identify and build relationship with labor unions and worker representatives at suppliers' production sites.</t>
  </si>
  <si>
    <t xml:space="preserve">The company should identify and engage with labor unions and workers representatives so that local labor conditions and the local unions' roles are understood.  Building on relations with local unions and organizations will also help to stay better informed about risks, noncompliances and complaints. </t>
  </si>
  <si>
    <t>Standards</t>
  </si>
  <si>
    <t>Have your standards and policies been communicated to and consulted with civil society groups and other relevant stakeholders, including labor unions and workers' representatives?</t>
  </si>
  <si>
    <t>The company shall have communication material provided to relevant stakeholders and a list of stakeholders that received the communication.</t>
  </si>
  <si>
    <t>Communication of the policies to civil society groups improves the accountability of the company and facilitates cooperation with civil society organizations and other stakeholders to eliminate child and forced labor.</t>
  </si>
  <si>
    <t>Supply Chain Mapping</t>
  </si>
  <si>
    <t>Do you consult with local stakeholders on local risk assessment such as social, economic and cultural factors, production cycles, migration patterns, labor recruitment practices, housing facilities, government policies and policy gaps, producer financial exposure, and any other relevant issues?</t>
  </si>
  <si>
    <t>The company shall have records of consultations and reports with results of the consultations and inputs.</t>
  </si>
  <si>
    <t>Research and information collection on child and forced labor should include other stakeholders than the supply chain, like local communities, trade union representatives, NGOs, commercial cooperatives, etc. The company can also maintain a permanent engagement with stakeholders regarding child and forced labor. This engagement may also be shared with industry peers.</t>
  </si>
  <si>
    <t>Remediation Effectiveness</t>
  </si>
  <si>
    <t>Do you involve stakeholders, in particular, labor unions that represent workers, in the remediation development and implementation?</t>
  </si>
  <si>
    <t>The company shall have evidence of stakeholder involvement in mitigation programs.</t>
  </si>
  <si>
    <t>This includes cooperation with educational institutions, civil society organizations and other industry partners to improve awareness and reduce risk of occurrences.</t>
  </si>
  <si>
    <t>Are external stakeholders involved in the evaluation of the remediation effectiveness?</t>
  </si>
  <si>
    <t>In case of no remediation cases yet, please respond yes, if invovlment of external stakeholder is foreseen in the remediation process.</t>
  </si>
  <si>
    <t>The company shall have remediation feedback from external stakeholders (NGOs, communities, trade unions) collected and documented.</t>
  </si>
  <si>
    <t>Best practice</t>
  </si>
  <si>
    <t>Commitment and Standards</t>
  </si>
  <si>
    <t>Grievance Mechanism</t>
  </si>
  <si>
    <t>Monitoring (Optional - Owned Production Sites)</t>
  </si>
  <si>
    <t>Remediation</t>
  </si>
  <si>
    <t xml:space="preserve">Explanation of the results: </t>
  </si>
  <si>
    <r>
      <t xml:space="preserve">• The user can see how advanced his management is against the different levels. 
</t>
    </r>
    <r>
      <rPr>
        <sz val="8"/>
        <color theme="1" tint="0.249977111117893"/>
        <rFont val="Arial"/>
        <family val="2"/>
      </rPr>
      <t xml:space="preserve"> </t>
    </r>
    <r>
      <rPr>
        <sz val="12"/>
        <color theme="1" tint="0.249977111117893"/>
        <rFont val="Arial"/>
        <family val="2"/>
      </rPr>
      <t xml:space="preserve">
• It should be the aim of each user to at least reach 100% coverage of the Basic Compliance level.
• Companies who are below Basic Compliance in all areas should be considered as very critical.
• Once Basic Compliance is guaranteed, the user shall concentrate on actions to complete the Advanced Level.
• Third, efforts shall be made to reach the Best Practice Level.
• For each area, a column graph will be presented.</t>
    </r>
  </si>
  <si>
    <t>Compliance Level Result</t>
  </si>
  <si>
    <r>
      <t xml:space="preserve">Previous Scoring </t>
    </r>
    <r>
      <rPr>
        <sz val="11"/>
        <color theme="0"/>
        <rFont val="Arial"/>
        <family val="2"/>
      </rPr>
      <t>(to be filled out manually)</t>
    </r>
  </si>
  <si>
    <t>Scoring 2017 
(Basic - 1)</t>
  </si>
  <si>
    <t>Scoring 2017 (Progressive - 2+3)</t>
  </si>
  <si>
    <t xml:space="preserve">Scoring 2017
(General - 1+2+3) </t>
  </si>
  <si>
    <t>Scoring 2018</t>
  </si>
  <si>
    <t>Commitments and Standards</t>
  </si>
  <si>
    <t>Monitoring (optional-owned production sites)</t>
  </si>
  <si>
    <t>Explanation of the result:</t>
  </si>
  <si>
    <r>
      <t>• The general result will allow the user to detect the areas where the major gaps are.
• It will also allow users to trace the progress over time as we can show the results of earlier applications.
• In this analysis</t>
    </r>
    <r>
      <rPr>
        <i/>
        <u/>
        <sz val="12"/>
        <color theme="1" tint="0.249977111117893"/>
        <rFont val="Arial"/>
        <family val="2"/>
      </rPr>
      <t xml:space="preserve"> Basic Compliance</t>
    </r>
    <r>
      <rPr>
        <sz val="12"/>
        <color theme="1" tint="0.249977111117893"/>
        <rFont val="Arial"/>
        <family val="2"/>
      </rPr>
      <t xml:space="preserve"> has been set as the minimum requirement level. 
• Performance below 100% in</t>
    </r>
    <r>
      <rPr>
        <i/>
        <u/>
        <sz val="12"/>
        <color theme="1" tint="0.249977111117893"/>
        <rFont val="Arial"/>
        <family val="2"/>
      </rPr>
      <t xml:space="preserve"> Basic Compliance</t>
    </r>
    <r>
      <rPr>
        <sz val="12"/>
        <color theme="1" tint="0.249977111117893"/>
        <rFont val="Arial"/>
        <family val="2"/>
      </rPr>
      <t xml:space="preserve"> will result in the red "Non-Compliance Zone".
• The result will be between 0% and 49%, depending on the performance in </t>
    </r>
    <r>
      <rPr>
        <i/>
        <u/>
        <sz val="12"/>
        <color theme="1" tint="0.249977111117893"/>
        <rFont val="Arial"/>
        <family val="2"/>
      </rPr>
      <t>Basic Compliance</t>
    </r>
    <r>
      <rPr>
        <sz val="12"/>
        <color theme="1" tint="0.249977111117893"/>
        <rFont val="Arial"/>
        <family val="2"/>
      </rPr>
      <t xml:space="preserve">.
• Results under this threshold should be considered critical and need corrective actions.
• If 100% of </t>
    </r>
    <r>
      <rPr>
        <i/>
        <u/>
        <sz val="12"/>
        <color theme="1" tint="0.249977111117893"/>
        <rFont val="Arial"/>
        <family val="2"/>
      </rPr>
      <t>Basic Compliance</t>
    </r>
    <r>
      <rPr>
        <sz val="12"/>
        <color theme="1" tint="0.249977111117893"/>
        <rFont val="Arial"/>
        <family val="2"/>
      </rPr>
      <t xml:space="preserve"> has been reached, the result will outpass the red zone and be between 50% and 100% depending on the results in </t>
    </r>
    <r>
      <rPr>
        <i/>
        <u/>
        <sz val="12"/>
        <color theme="1" tint="0.249977111117893"/>
        <rFont val="Arial"/>
        <family val="2"/>
      </rPr>
      <t xml:space="preserve">the Advanced </t>
    </r>
    <r>
      <rPr>
        <sz val="12"/>
        <color theme="1" tint="0.249977111117893"/>
        <rFont val="Arial"/>
        <family val="2"/>
      </rPr>
      <t xml:space="preserve">and </t>
    </r>
    <r>
      <rPr>
        <i/>
        <u/>
        <sz val="12"/>
        <color theme="1" tint="0.249977111117893"/>
        <rFont val="Arial"/>
        <family val="2"/>
      </rPr>
      <t>Best Practice Level</t>
    </r>
    <r>
      <rPr>
        <sz val="12"/>
        <color theme="1" tint="0.249977111117893"/>
        <rFont val="Arial"/>
        <family val="2"/>
      </rPr>
      <t>.</t>
    </r>
  </si>
  <si>
    <t>Dropdown List:</t>
  </si>
  <si>
    <t>Non-Compliance Zone Definition for Spider-Graph in General Results</t>
  </si>
  <si>
    <t>Yes</t>
  </si>
  <si>
    <t>Partial</t>
  </si>
  <si>
    <t>No</t>
  </si>
  <si>
    <t>Not Applicable</t>
  </si>
  <si>
    <t>Dropdown List (Company Information):</t>
  </si>
  <si>
    <t>Directly sourcing from independent suppliers</t>
  </si>
  <si>
    <t>Indirectly sourcing from intermediaries</t>
  </si>
  <si>
    <t>Producing in owned (partially or wholly owned) production sites</t>
  </si>
  <si>
    <t>Combinations of the above</t>
  </si>
  <si>
    <t xml:space="preserve"> Dropdown List (Region)</t>
  </si>
  <si>
    <t>India (Tamil Nadu)</t>
  </si>
  <si>
    <t>Bangladesh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</si>
</sst>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0.0"/>
  </numFmts>
  <fonts count="56">
    <font>
      <sz val="11"/>
      <color theme="1"/>
      <name val="Calibri"/>
      <family val="2"/>
      <scheme val="minor"/>
    </font>
    <font>
      <sz val="11"/>
      <color theme="1"/>
      <name val="Calibri"/>
      <family val="2"/>
      <scheme val="minor"/>
    </font>
    <font>
      <b/>
      <sz val="11"/>
      <color theme="1"/>
      <name val="Arial"/>
      <family val="2"/>
    </font>
    <font>
      <sz val="11"/>
      <color theme="1"/>
      <name val="Calabri"/>
    </font>
    <font>
      <sz val="11"/>
      <color theme="1"/>
      <name val="Arial"/>
      <family val="2"/>
    </font>
    <font>
      <i/>
      <sz val="9"/>
      <color theme="1"/>
      <name val="Calibri"/>
      <family val="2"/>
      <scheme val="minor"/>
    </font>
    <font>
      <sz val="9"/>
      <color theme="1"/>
      <name val="Verdana"/>
      <family val="2"/>
    </font>
    <font>
      <sz val="9"/>
      <color theme="1"/>
      <name val="Calibri"/>
      <family val="2"/>
      <scheme val="minor"/>
    </font>
    <font>
      <sz val="10"/>
      <name val="Arial"/>
      <family val="2"/>
    </font>
    <font>
      <b/>
      <sz val="10"/>
      <name val="Arial"/>
      <family val="2"/>
    </font>
    <font>
      <sz val="10"/>
      <color indexed="18"/>
      <name val="Arial"/>
      <family val="2"/>
    </font>
    <font>
      <b/>
      <i/>
      <sz val="10"/>
      <name val="Arial"/>
      <family val="2"/>
    </font>
    <font>
      <sz val="11"/>
      <color theme="0"/>
      <name val="Arial"/>
      <family val="2"/>
    </font>
    <font>
      <b/>
      <sz val="14"/>
      <color theme="1"/>
      <name val="Arial"/>
      <family val="2"/>
    </font>
    <font>
      <sz val="11"/>
      <name val="Arial"/>
      <family val="2"/>
    </font>
    <font>
      <b/>
      <sz val="11"/>
      <color theme="0"/>
      <name val="Arial"/>
      <family val="2"/>
    </font>
    <font>
      <b/>
      <sz val="12"/>
      <color theme="1"/>
      <name val="Arial"/>
      <family val="2"/>
    </font>
    <font>
      <b/>
      <sz val="14"/>
      <color theme="0"/>
      <name val="Arial"/>
      <family val="2"/>
    </font>
    <font>
      <b/>
      <sz val="14"/>
      <color theme="3"/>
      <name val="Arial"/>
      <family val="2"/>
    </font>
    <font>
      <sz val="10"/>
      <color theme="1" tint="0.249977111117893"/>
      <name val="Arial"/>
      <family val="2"/>
    </font>
    <font>
      <b/>
      <sz val="10"/>
      <color theme="1" tint="0.14999847407452621"/>
      <name val="Arial"/>
      <family val="2"/>
    </font>
    <font>
      <sz val="10"/>
      <color theme="1" tint="0.14999847407452621"/>
      <name val="Arial"/>
      <family val="2"/>
    </font>
    <font>
      <u/>
      <sz val="10"/>
      <color theme="1" tint="0.14999847407452621"/>
      <name val="Arial"/>
      <family val="2"/>
    </font>
    <font>
      <b/>
      <sz val="11"/>
      <color theme="1" tint="0.14999847407452621"/>
      <name val="Arial"/>
      <family val="2"/>
    </font>
    <font>
      <b/>
      <sz val="11"/>
      <color theme="3"/>
      <name val="Arial"/>
      <family val="2"/>
    </font>
    <font>
      <sz val="12"/>
      <color theme="0"/>
      <name val="Arial"/>
      <family val="2"/>
    </font>
    <font>
      <sz val="11"/>
      <color theme="1" tint="0.14999847407452621"/>
      <name val="Arial"/>
      <family val="2"/>
    </font>
    <font>
      <b/>
      <sz val="11"/>
      <color theme="0" tint="-4.9989318521683403E-2"/>
      <name val="Arial"/>
      <family val="2"/>
    </font>
    <font>
      <i/>
      <sz val="10"/>
      <color theme="1" tint="0.249977111117893"/>
      <name val="Arial"/>
      <family val="2"/>
    </font>
    <font>
      <b/>
      <sz val="18"/>
      <color theme="3"/>
      <name val="Arial"/>
      <family val="2"/>
    </font>
    <font>
      <sz val="11"/>
      <color theme="9"/>
      <name val="Arial"/>
      <family val="2"/>
    </font>
    <font>
      <b/>
      <sz val="18"/>
      <color theme="0"/>
      <name val="Arial"/>
      <family val="2"/>
    </font>
    <font>
      <sz val="12"/>
      <color theme="1" tint="0.249977111117893"/>
      <name val="Arial"/>
      <family val="2"/>
    </font>
    <font>
      <sz val="11"/>
      <color theme="1" tint="0.249977111117893"/>
      <name val="Arial"/>
      <family val="2"/>
    </font>
    <font>
      <sz val="11"/>
      <color theme="3"/>
      <name val="Arial"/>
      <family val="2"/>
    </font>
    <font>
      <sz val="8"/>
      <color theme="1" tint="0.249977111117893"/>
      <name val="Arial"/>
      <family val="2"/>
    </font>
    <font>
      <i/>
      <u/>
      <sz val="12"/>
      <color theme="1" tint="0.249977111117893"/>
      <name val="Arial"/>
      <family val="2"/>
    </font>
    <font>
      <b/>
      <sz val="12"/>
      <name val="Arial"/>
      <family val="2"/>
    </font>
    <font>
      <i/>
      <u/>
      <sz val="10"/>
      <name val="Arial"/>
      <family val="2"/>
    </font>
    <font>
      <sz val="11"/>
      <color rgb="FFFF0000"/>
      <name val="Arial"/>
      <family val="2"/>
    </font>
    <font>
      <sz val="26"/>
      <color theme="1"/>
      <name val="Avenir LT Std 35 Light"/>
      <family val="2"/>
    </font>
    <font>
      <sz val="24"/>
      <color theme="1"/>
      <name val="Avenir LT Std 35 Light"/>
      <family val="2"/>
    </font>
    <font>
      <sz val="22"/>
      <color theme="1"/>
      <name val="Avenir LT Std 35 Light"/>
      <family val="2"/>
    </font>
    <font>
      <b/>
      <sz val="22"/>
      <color theme="1" tint="0.249977111117893"/>
      <name val="Avenir LT Std 35 Light"/>
      <family val="2"/>
    </font>
    <font>
      <sz val="22"/>
      <color theme="1" tint="0.249977111117893"/>
      <name val="Avenir LT Std 35 Light"/>
      <family val="2"/>
    </font>
    <font>
      <b/>
      <sz val="12"/>
      <color theme="1" tint="0.249977111117893"/>
      <name val="Arial"/>
      <family val="2"/>
    </font>
    <font>
      <b/>
      <sz val="10"/>
      <color theme="1" tint="0.249977111117893"/>
      <name val="Arial"/>
      <family val="2"/>
    </font>
    <font>
      <b/>
      <sz val="11"/>
      <color theme="1" tint="0.249977111117893"/>
      <name val="Arial"/>
      <family val="2"/>
    </font>
    <font>
      <u/>
      <sz val="10"/>
      <color theme="1" tint="0.249977111117893"/>
      <name val="Arial"/>
      <family val="2"/>
    </font>
    <font>
      <b/>
      <sz val="10"/>
      <color theme="0"/>
      <name val="Arial"/>
      <family val="2"/>
    </font>
    <font>
      <u/>
      <sz val="11"/>
      <color theme="1"/>
      <name val="Arial"/>
      <family val="2"/>
    </font>
    <font>
      <sz val="11"/>
      <color theme="0"/>
      <name val="Calibri"/>
      <family val="2"/>
      <scheme val="minor"/>
    </font>
    <font>
      <sz val="10"/>
      <color theme="1"/>
      <name val="Arial"/>
      <family val="2"/>
    </font>
    <font>
      <sz val="14"/>
      <color theme="1"/>
      <name val="Arial"/>
      <family val="2"/>
    </font>
    <font>
      <b/>
      <sz val="14"/>
      <color theme="9" tint="-0.249977111117893"/>
      <name val="Arial"/>
      <family val="2"/>
    </font>
    <font>
      <sz val="10"/>
      <color rgb="FF000000"/>
      <name val="Arial"/>
      <family val="2"/>
    </font>
  </fonts>
  <fills count="34">
    <fill>
      <patternFill patternType="none"/>
    </fill>
    <fill>
      <patternFill patternType="gray125"/>
    </fill>
    <fill>
      <patternFill patternType="solid">
        <fgColor theme="0" tint="-0.24994659260841701"/>
        <bgColor indexed="64"/>
      </patternFill>
    </fill>
    <fill>
      <patternFill patternType="solid">
        <fgColor theme="6"/>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8FC855"/>
        <bgColor indexed="64"/>
      </patternFill>
    </fill>
    <fill>
      <patternFill patternType="solid">
        <fgColor rgb="FF008000"/>
        <bgColor indexed="64"/>
      </patternFill>
    </fill>
    <fill>
      <patternFill patternType="solid">
        <fgColor rgb="FFFFE575"/>
        <bgColor indexed="64"/>
      </patternFill>
    </fill>
    <fill>
      <patternFill patternType="solid">
        <fgColor rgb="FFF6C500"/>
        <bgColor indexed="64"/>
      </patternFill>
    </fill>
    <fill>
      <patternFill patternType="solid">
        <fgColor theme="4" tint="0.79998168889431442"/>
        <bgColor indexed="64"/>
      </patternFill>
    </fill>
    <fill>
      <patternFill patternType="solid">
        <fgColor rgb="FFF9A38B"/>
        <bgColor indexed="64"/>
      </patternFill>
    </fill>
    <fill>
      <patternFill patternType="solid">
        <fgColor rgb="FFF56037"/>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indexed="9"/>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3"/>
        <bgColor indexed="64"/>
      </patternFill>
    </fill>
    <fill>
      <patternFill patternType="solid">
        <fgColor theme="2"/>
        <bgColor indexed="64"/>
      </patternFill>
    </fill>
    <fill>
      <patternFill patternType="solid">
        <fgColor theme="9"/>
        <bgColor indexed="64"/>
      </patternFill>
    </fill>
    <fill>
      <patternFill patternType="solid">
        <fgColor theme="3" tint="0.79998168889431442"/>
        <bgColor indexed="64"/>
      </patternFill>
    </fill>
    <fill>
      <patternFill patternType="solid">
        <fgColor theme="2" tint="-0.499984740745262"/>
        <bgColor indexed="64"/>
      </patternFill>
    </fill>
    <fill>
      <patternFill patternType="solid">
        <fgColor theme="9" tint="0.79998168889431442"/>
        <bgColor indexed="64"/>
      </patternFill>
    </fill>
    <fill>
      <patternFill patternType="solid">
        <fgColor theme="0" tint="-0.34998626667073579"/>
        <bgColor indexed="64"/>
      </patternFill>
    </fill>
    <fill>
      <gradientFill>
        <stop position="0">
          <color theme="0"/>
        </stop>
        <stop position="1">
          <color theme="6"/>
        </stop>
      </gradientFill>
    </fill>
    <fill>
      <patternFill patternType="solid">
        <fgColor theme="0" tint="-0.499984740745262"/>
        <bgColor indexed="64"/>
      </patternFill>
    </fill>
    <fill>
      <patternFill patternType="solid">
        <fgColor theme="4"/>
        <bgColor indexed="64"/>
      </patternFill>
    </fill>
    <fill>
      <patternFill patternType="solid">
        <fgColor theme="7"/>
        <bgColor indexed="64"/>
      </patternFill>
    </fill>
    <fill>
      <patternFill patternType="solid">
        <fgColor theme="6" tint="0.39997558519241921"/>
        <bgColor indexed="64"/>
      </patternFill>
    </fill>
  </fills>
  <borders count="69">
    <border>
      <left/>
      <right/>
      <top/>
      <bottom/>
      <diagonal/>
    </border>
    <border>
      <left style="dashed">
        <color auto="1"/>
      </left>
      <right style="dashed">
        <color auto="1"/>
      </right>
      <top style="thin">
        <color auto="1"/>
      </top>
      <bottom style="thin">
        <color auto="1"/>
      </bottom>
      <diagonal/>
    </border>
    <border>
      <left style="dashed">
        <color theme="0" tint="-0.499984740745262"/>
      </left>
      <right style="dashed">
        <color theme="0" tint="-0.499984740745262"/>
      </right>
      <top style="thin">
        <color theme="0" tint="-0.499984740745262"/>
      </top>
      <bottom style="thin">
        <color theme="0" tint="-0.499984740745262"/>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auto="1"/>
      </left>
      <right style="thin">
        <color auto="1"/>
      </right>
      <top style="thin">
        <color auto="1"/>
      </top>
      <bottom style="thin">
        <color auto="1"/>
      </bottom>
      <diagonal/>
    </border>
    <border>
      <left/>
      <right style="dashed">
        <color theme="0" tint="-0.499984740745262"/>
      </right>
      <top style="thin">
        <color theme="0" tint="-0.499984740745262"/>
      </top>
      <bottom style="thin">
        <color theme="0" tint="-0.499984740745262"/>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24994659260841701"/>
      </left>
      <right style="thin">
        <color theme="1" tint="0.24994659260841701"/>
      </right>
      <top/>
      <bottom style="thin">
        <color theme="1" tint="0.24994659260841701"/>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top/>
      <bottom style="thick">
        <color theme="0"/>
      </bottom>
      <diagonal/>
    </border>
    <border>
      <left style="thin">
        <color theme="0"/>
      </left>
      <right style="thin">
        <color theme="0"/>
      </right>
      <top style="thick">
        <color theme="0"/>
      </top>
      <bottom style="thin">
        <color theme="0"/>
      </bottom>
      <diagonal/>
    </border>
    <border>
      <left style="thin">
        <color theme="0"/>
      </left>
      <right style="thin">
        <color theme="0"/>
      </right>
      <top/>
      <bottom style="thick">
        <color theme="0"/>
      </bottom>
      <diagonal/>
    </border>
    <border>
      <left style="thin">
        <color theme="0"/>
      </left>
      <right/>
      <top/>
      <bottom/>
      <diagonal/>
    </border>
    <border>
      <left/>
      <right style="thin">
        <color theme="0"/>
      </right>
      <top/>
      <bottom/>
      <diagonal/>
    </border>
    <border>
      <left style="thin">
        <color theme="0"/>
      </left>
      <right/>
      <top/>
      <bottom style="thick">
        <color theme="0"/>
      </bottom>
      <diagonal/>
    </border>
    <border>
      <left/>
      <right style="thin">
        <color theme="0"/>
      </right>
      <top/>
      <bottom style="thick">
        <color theme="0"/>
      </bottom>
      <diagonal/>
    </border>
    <border>
      <left style="thin">
        <color theme="0"/>
      </left>
      <right style="thin">
        <color theme="0"/>
      </right>
      <top/>
      <bottom/>
      <diagonal/>
    </border>
    <border>
      <left style="thin">
        <color theme="0" tint="-0.499984740745262"/>
      </left>
      <right style="dashed">
        <color theme="0" tint="-0.499984740745262"/>
      </right>
      <top style="thin">
        <color theme="0"/>
      </top>
      <bottom style="thin">
        <color theme="0" tint="-0.499984740745262"/>
      </bottom>
      <diagonal/>
    </border>
    <border>
      <left style="dashed">
        <color theme="0" tint="-0.499984740745262"/>
      </left>
      <right style="dashed">
        <color theme="0" tint="-0.499984740745262"/>
      </right>
      <top style="thin">
        <color theme="0"/>
      </top>
      <bottom style="thin">
        <color theme="0" tint="-0.499984740745262"/>
      </bottom>
      <diagonal/>
    </border>
    <border>
      <left style="dashed">
        <color theme="0" tint="-0.499984740745262"/>
      </left>
      <right style="thin">
        <color theme="0" tint="-0.499984740745262"/>
      </right>
      <top style="thin">
        <color theme="0"/>
      </top>
      <bottom style="thin">
        <color theme="0" tint="-0.499984740745262"/>
      </bottom>
      <diagonal/>
    </border>
    <border>
      <left style="thin">
        <color theme="0" tint="-0.499984740745262"/>
      </left>
      <right style="dashed">
        <color theme="0" tint="-0.499984740745262"/>
      </right>
      <top style="thin">
        <color theme="0" tint="-0.499984740745262"/>
      </top>
      <bottom style="thin">
        <color theme="0" tint="-0.499984740745262"/>
      </bottom>
      <diagonal/>
    </border>
    <border>
      <left style="dashed">
        <color theme="0" tint="-0.499984740745262"/>
      </left>
      <right style="thin">
        <color theme="0" tint="-0.499984740745262"/>
      </right>
      <top style="thin">
        <color theme="0" tint="-0.499984740745262"/>
      </top>
      <bottom style="thin">
        <color theme="0" tint="-0.499984740745262"/>
      </bottom>
      <diagonal/>
    </border>
    <border>
      <left/>
      <right/>
      <top/>
      <bottom style="medium">
        <color theme="0"/>
      </bottom>
      <diagonal/>
    </border>
    <border>
      <left/>
      <right/>
      <top style="medium">
        <color theme="0"/>
      </top>
      <bottom style="thin">
        <color theme="0" tint="-4.9989318521683403E-2"/>
      </bottom>
      <diagonal/>
    </border>
    <border>
      <left/>
      <right/>
      <top style="thin">
        <color theme="0" tint="-4.9989318521683403E-2"/>
      </top>
      <bottom style="thin">
        <color theme="0" tint="-4.9989318521683403E-2"/>
      </bottom>
      <diagonal/>
    </border>
    <border>
      <left/>
      <right/>
      <top style="thin">
        <color theme="0" tint="-4.9989318521683403E-2"/>
      </top>
      <bottom/>
      <diagonal/>
    </border>
    <border>
      <left style="thin">
        <color theme="3"/>
      </left>
      <right style="thin">
        <color theme="0"/>
      </right>
      <top style="thick">
        <color theme="0"/>
      </top>
      <bottom style="thin">
        <color theme="0"/>
      </bottom>
      <diagonal/>
    </border>
    <border>
      <left style="thin">
        <color theme="0"/>
      </left>
      <right style="thin">
        <color theme="3"/>
      </right>
      <top style="thick">
        <color theme="0"/>
      </top>
      <bottom style="thin">
        <color theme="0"/>
      </bottom>
      <diagonal/>
    </border>
    <border>
      <left/>
      <right/>
      <top style="thin">
        <color theme="0"/>
      </top>
      <bottom style="thin">
        <color theme="0"/>
      </bottom>
      <diagonal/>
    </border>
    <border>
      <left/>
      <right/>
      <top style="thin">
        <color theme="0"/>
      </top>
      <bottom style="thick">
        <color theme="0"/>
      </bottom>
      <diagonal/>
    </border>
    <border>
      <left/>
      <right/>
      <top/>
      <bottom style="thin">
        <color theme="0"/>
      </bottom>
      <diagonal/>
    </border>
    <border>
      <left style="thin">
        <color theme="0"/>
      </left>
      <right/>
      <top style="thin">
        <color theme="0"/>
      </top>
      <bottom style="thin">
        <color theme="0"/>
      </bottom>
      <diagonal/>
    </border>
    <border>
      <left/>
      <right style="thick">
        <color theme="0"/>
      </right>
      <top style="thin">
        <color theme="0"/>
      </top>
      <bottom style="thin">
        <color theme="0"/>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thin">
        <color theme="2" tint="-0.499984740745262"/>
      </left>
      <right/>
      <top style="thin">
        <color theme="2" tint="-0.499984740745262"/>
      </top>
      <bottom/>
      <diagonal/>
    </border>
    <border>
      <left/>
      <right/>
      <top style="thin">
        <color theme="2" tint="-0.499984740745262"/>
      </top>
      <bottom/>
      <diagonal/>
    </border>
    <border>
      <left/>
      <right style="thin">
        <color theme="2" tint="-0.499984740745262"/>
      </right>
      <top style="thin">
        <color theme="2" tint="-0.499984740745262"/>
      </top>
      <bottom/>
      <diagonal/>
    </border>
    <border>
      <left style="thin">
        <color theme="2" tint="-0.499984740745262"/>
      </left>
      <right/>
      <top/>
      <bottom/>
      <diagonal/>
    </border>
    <border>
      <left/>
      <right style="thin">
        <color theme="2" tint="-0.499984740745262"/>
      </right>
      <top/>
      <bottom/>
      <diagonal/>
    </border>
    <border>
      <left style="thin">
        <color theme="2" tint="-0.499984740745262"/>
      </left>
      <right/>
      <top/>
      <bottom style="thin">
        <color theme="2" tint="-0.499984740745262"/>
      </bottom>
      <diagonal/>
    </border>
    <border>
      <left/>
      <right/>
      <top/>
      <bottom style="thin">
        <color theme="2" tint="-0.499984740745262"/>
      </bottom>
      <diagonal/>
    </border>
    <border>
      <left/>
      <right style="thin">
        <color theme="2" tint="-0.499984740745262"/>
      </right>
      <top/>
      <bottom style="thin">
        <color theme="2" tint="-0.499984740745262"/>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thin">
        <color theme="0"/>
      </left>
      <right/>
      <top style="thick">
        <color theme="0"/>
      </top>
      <bottom style="thin">
        <color theme="0"/>
      </bottom>
      <diagonal/>
    </border>
    <border>
      <left/>
      <right/>
      <top style="thick">
        <color theme="0"/>
      </top>
      <bottom style="thin">
        <color theme="0"/>
      </bottom>
      <diagonal/>
    </border>
    <border>
      <left/>
      <right style="thick">
        <color theme="0"/>
      </right>
      <top style="thick">
        <color theme="0"/>
      </top>
      <bottom style="thin">
        <color theme="0"/>
      </bottom>
      <diagonal/>
    </border>
    <border>
      <left style="thin">
        <color theme="0"/>
      </left>
      <right style="thick">
        <color theme="0"/>
      </right>
      <top style="thin">
        <color theme="0"/>
      </top>
      <bottom style="thin">
        <color theme="0"/>
      </bottom>
      <diagonal/>
    </border>
    <border>
      <left style="thick">
        <color theme="0"/>
      </left>
      <right style="thin">
        <color theme="0"/>
      </right>
      <top style="thick">
        <color theme="0"/>
      </top>
      <bottom style="thick">
        <color theme="0"/>
      </bottom>
      <diagonal/>
    </border>
    <border>
      <left style="thin">
        <color theme="0"/>
      </left>
      <right style="thin">
        <color theme="0"/>
      </right>
      <top style="thick">
        <color theme="0"/>
      </top>
      <bottom style="thick">
        <color theme="0"/>
      </bottom>
      <diagonal/>
    </border>
    <border>
      <left/>
      <right style="thin">
        <color theme="0"/>
      </right>
      <top/>
      <bottom style="thin">
        <color theme="0"/>
      </bottom>
      <diagonal/>
    </border>
    <border>
      <left/>
      <right style="thin">
        <color theme="0"/>
      </right>
      <top style="thick">
        <color theme="0"/>
      </top>
      <bottom style="thin">
        <color theme="0"/>
      </bottom>
      <diagonal/>
    </border>
    <border>
      <left style="dashed">
        <color theme="0" tint="-0.499984740745262"/>
      </left>
      <right style="dashed">
        <color theme="0" tint="-0.499984740745262"/>
      </right>
      <top/>
      <bottom style="thin">
        <color theme="0" tint="-0.499984740745262"/>
      </bottom>
      <diagonal/>
    </border>
    <border>
      <left style="dashed">
        <color theme="0" tint="-0.499984740745262"/>
      </left>
      <right style="thin">
        <color theme="0" tint="-0.499984740745262"/>
      </right>
      <top/>
      <bottom style="thin">
        <color theme="0" tint="-0.499984740745262"/>
      </bottom>
      <diagonal/>
    </border>
  </borders>
  <cellStyleXfs count="22">
    <xf numFmtId="0" fontId="0" fillId="0" borderId="0"/>
    <xf numFmtId="0" fontId="3" fillId="2" borderId="1">
      <alignment vertical="top" wrapText="1"/>
    </xf>
    <xf numFmtId="0" fontId="3" fillId="4" borderId="1">
      <alignment vertical="top" wrapText="1"/>
    </xf>
    <xf numFmtId="0" fontId="5" fillId="5" borderId="3">
      <alignment vertical="top" wrapText="1"/>
    </xf>
    <xf numFmtId="0" fontId="6" fillId="6" borderId="3">
      <alignment vertical="top" wrapText="1"/>
    </xf>
    <xf numFmtId="0" fontId="1" fillId="7" borderId="0"/>
    <xf numFmtId="0" fontId="1" fillId="8" borderId="0"/>
    <xf numFmtId="0" fontId="1" fillId="9" borderId="0"/>
    <xf numFmtId="0" fontId="1" fillId="10" borderId="0"/>
    <xf numFmtId="0" fontId="6" fillId="11" borderId="3">
      <alignment vertical="top" wrapText="1"/>
    </xf>
    <xf numFmtId="0" fontId="1" fillId="12" borderId="0"/>
    <xf numFmtId="0" fontId="1" fillId="13" borderId="0"/>
    <xf numFmtId="0" fontId="7" fillId="5" borderId="3">
      <alignment vertical="top" wrapText="1"/>
    </xf>
    <xf numFmtId="0" fontId="1" fillId="14" borderId="0"/>
    <xf numFmtId="0" fontId="1" fillId="15" borderId="0"/>
    <xf numFmtId="164" fontId="1" fillId="0" borderId="0" applyFont="0" applyFill="0" applyBorder="0" applyAlignment="0" applyProtection="0"/>
    <xf numFmtId="9" fontId="1"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cellStyleXfs>
  <cellXfs count="185">
    <xf numFmtId="0" fontId="0" fillId="0" borderId="0" xfId="0"/>
    <xf numFmtId="0" fontId="4" fillId="0" borderId="2" xfId="1" applyFont="1" applyFill="1" applyBorder="1">
      <alignment vertical="top" wrapText="1"/>
    </xf>
    <xf numFmtId="0" fontId="4" fillId="0" borderId="0" xfId="0" applyFont="1"/>
    <xf numFmtId="0" fontId="9" fillId="16" borderId="0" xfId="17" applyFont="1" applyFill="1" applyAlignment="1">
      <alignment horizontal="left" vertical="top" wrapText="1"/>
    </xf>
    <xf numFmtId="0" fontId="10" fillId="16" borderId="0" xfId="17" applyFont="1" applyFill="1" applyAlignment="1">
      <alignment horizontal="center" vertical="top" wrapText="1"/>
    </xf>
    <xf numFmtId="0" fontId="11" fillId="16" borderId="0" xfId="17" applyFont="1" applyFill="1" applyAlignment="1">
      <alignment horizontal="left" vertical="top" wrapText="1"/>
    </xf>
    <xf numFmtId="0" fontId="8" fillId="16" borderId="0" xfId="17" applyFill="1" applyAlignment="1">
      <alignment vertical="top" wrapText="1"/>
    </xf>
    <xf numFmtId="0" fontId="4" fillId="0" borderId="0" xfId="0" applyFont="1" applyAlignment="1">
      <alignment horizontal="center" vertical="center"/>
    </xf>
    <xf numFmtId="0" fontId="4" fillId="0" borderId="0" xfId="0" applyFont="1" applyAlignment="1">
      <alignment horizontal="left" vertical="top"/>
    </xf>
    <xf numFmtId="0" fontId="2" fillId="0" borderId="0" xfId="0" applyFont="1"/>
    <xf numFmtId="9" fontId="12" fillId="0" borderId="0" xfId="0" applyNumberFormat="1" applyFont="1" applyAlignment="1">
      <alignment horizontal="center" vertical="center"/>
    </xf>
    <xf numFmtId="0" fontId="4" fillId="0" borderId="5" xfId="1" applyFont="1" applyFill="1" applyBorder="1">
      <alignment vertical="top" wrapText="1"/>
    </xf>
    <xf numFmtId="0" fontId="14" fillId="0" borderId="0" xfId="0" applyFont="1"/>
    <xf numFmtId="0" fontId="14" fillId="0" borderId="0" xfId="0" applyFont="1" applyAlignment="1">
      <alignment horizontal="center" vertical="center"/>
    </xf>
    <xf numFmtId="0" fontId="4" fillId="0" borderId="0" xfId="0" applyFont="1" applyAlignment="1">
      <alignment wrapText="1"/>
    </xf>
    <xf numFmtId="0" fontId="12" fillId="0" borderId="0" xfId="0" applyFont="1" applyAlignment="1">
      <alignment horizontal="center" vertical="center" wrapText="1"/>
    </xf>
    <xf numFmtId="0" fontId="4" fillId="0" borderId="0" xfId="1" applyFont="1" applyFill="1" applyBorder="1" applyAlignment="1">
      <alignment horizontal="center" vertical="center" wrapText="1"/>
    </xf>
    <xf numFmtId="0" fontId="4" fillId="0" borderId="0" xfId="0" applyFont="1" applyAlignment="1">
      <alignment horizontal="center"/>
    </xf>
    <xf numFmtId="0" fontId="20" fillId="16" borderId="4" xfId="17" applyFont="1" applyFill="1" applyBorder="1" applyAlignment="1">
      <alignment horizontal="left" vertical="center" wrapText="1"/>
    </xf>
    <xf numFmtId="0" fontId="21" fillId="16" borderId="6" xfId="17" applyFont="1" applyFill="1" applyBorder="1" applyAlignment="1">
      <alignment vertical="center" wrapText="1"/>
    </xf>
    <xf numFmtId="0" fontId="21" fillId="16" borderId="8" xfId="17" applyFont="1" applyFill="1" applyBorder="1" applyAlignment="1">
      <alignment vertical="center" wrapText="1"/>
    </xf>
    <xf numFmtId="0" fontId="4" fillId="25" borderId="2" xfId="1" applyFont="1" applyFill="1" applyBorder="1">
      <alignment vertical="top" wrapText="1"/>
    </xf>
    <xf numFmtId="0" fontId="15" fillId="22" borderId="12" xfId="0" applyFont="1" applyFill="1" applyBorder="1" applyAlignment="1">
      <alignment horizontal="center" vertical="center" wrapText="1"/>
    </xf>
    <xf numFmtId="0" fontId="4" fillId="27" borderId="2" xfId="1" applyFont="1" applyFill="1" applyBorder="1" applyAlignment="1">
      <alignment horizontal="center" vertical="center" wrapText="1"/>
    </xf>
    <xf numFmtId="0" fontId="4" fillId="21" borderId="19" xfId="1" applyFont="1" applyFill="1" applyBorder="1">
      <alignment vertical="top" wrapText="1"/>
    </xf>
    <xf numFmtId="0" fontId="4" fillId="25" borderId="20" xfId="1" applyFont="1" applyFill="1" applyBorder="1">
      <alignment vertical="top" wrapText="1"/>
    </xf>
    <xf numFmtId="0" fontId="4" fillId="0" borderId="20" xfId="1" applyFont="1" applyFill="1" applyBorder="1">
      <alignment vertical="top" wrapText="1"/>
    </xf>
    <xf numFmtId="0" fontId="4" fillId="0" borderId="20" xfId="1" applyFont="1" applyFill="1" applyBorder="1" applyAlignment="1">
      <alignment horizontal="center" vertical="center" wrapText="1"/>
    </xf>
    <xf numFmtId="0" fontId="4" fillId="27" borderId="21" xfId="1" applyFont="1" applyFill="1" applyBorder="1" applyAlignment="1">
      <alignment horizontal="left" vertical="top" wrapText="1"/>
    </xf>
    <xf numFmtId="0" fontId="4" fillId="21" borderId="22" xfId="1" applyFont="1" applyFill="1" applyBorder="1">
      <alignment vertical="top" wrapText="1"/>
    </xf>
    <xf numFmtId="0" fontId="4" fillId="27" borderId="23" xfId="1" applyFont="1" applyFill="1" applyBorder="1" applyAlignment="1">
      <alignment horizontal="left" vertical="top" wrapText="1"/>
    </xf>
    <xf numFmtId="0" fontId="26" fillId="0" borderId="0" xfId="0" applyFont="1" applyAlignment="1">
      <alignment horizontal="center" vertical="center"/>
    </xf>
    <xf numFmtId="0" fontId="19" fillId="20" borderId="0" xfId="0" applyFont="1" applyFill="1" applyAlignment="1">
      <alignment horizontal="right" vertical="center"/>
    </xf>
    <xf numFmtId="9" fontId="19" fillId="20" borderId="0" xfId="16" applyFont="1" applyFill="1" applyAlignment="1">
      <alignment horizontal="right" vertical="center"/>
    </xf>
    <xf numFmtId="0" fontId="4" fillId="28" borderId="0" xfId="1" applyFont="1" applyFill="1" applyBorder="1" applyAlignment="1">
      <alignment horizontal="center" vertical="center" wrapText="1"/>
    </xf>
    <xf numFmtId="0" fontId="4" fillId="28" borderId="0" xfId="1" applyFont="1" applyFill="1" applyBorder="1" applyAlignment="1">
      <alignment horizontal="right" vertical="center" wrapText="1"/>
    </xf>
    <xf numFmtId="0" fontId="4" fillId="28" borderId="0" xfId="0" applyFont="1" applyFill="1" applyAlignment="1">
      <alignment vertical="center"/>
    </xf>
    <xf numFmtId="0" fontId="19" fillId="20" borderId="0" xfId="0" applyFont="1" applyFill="1" applyAlignment="1">
      <alignment horizontal="left" vertical="center" indent="2"/>
    </xf>
    <xf numFmtId="0" fontId="23" fillId="20" borderId="25" xfId="0" applyFont="1" applyFill="1" applyBorder="1"/>
    <xf numFmtId="0" fontId="4" fillId="20" borderId="25" xfId="0" applyFont="1" applyFill="1" applyBorder="1"/>
    <xf numFmtId="0" fontId="23" fillId="20" borderId="26" xfId="0" applyFont="1" applyFill="1" applyBorder="1"/>
    <xf numFmtId="0" fontId="4" fillId="20" borderId="26" xfId="0" applyFont="1" applyFill="1" applyBorder="1"/>
    <xf numFmtId="0" fontId="23" fillId="20" borderId="27" xfId="0" applyFont="1" applyFill="1" applyBorder="1"/>
    <xf numFmtId="0" fontId="4" fillId="20" borderId="27" xfId="0" applyFont="1" applyFill="1" applyBorder="1"/>
    <xf numFmtId="0" fontId="15" fillId="22" borderId="28" xfId="0" applyFont="1" applyFill="1" applyBorder="1" applyAlignment="1">
      <alignment horizontal="center" vertical="center" wrapText="1"/>
    </xf>
    <xf numFmtId="0" fontId="15" fillId="22" borderId="29" xfId="0" applyFont="1" applyFill="1" applyBorder="1" applyAlignment="1">
      <alignment horizontal="center" vertical="center" wrapText="1"/>
    </xf>
    <xf numFmtId="0" fontId="24" fillId="0" borderId="0" xfId="0" applyFont="1" applyAlignment="1">
      <alignment horizontal="right" vertical="top"/>
    </xf>
    <xf numFmtId="2" fontId="24" fillId="0" borderId="0" xfId="0" applyNumberFormat="1" applyFont="1" applyAlignment="1">
      <alignment horizontal="right" vertical="top"/>
    </xf>
    <xf numFmtId="9" fontId="4" fillId="28" borderId="0" xfId="16" applyFont="1" applyFill="1" applyBorder="1" applyAlignment="1" applyProtection="1">
      <alignment horizontal="right" vertical="center" wrapText="1"/>
    </xf>
    <xf numFmtId="0" fontId="30" fillId="0" borderId="0" xfId="0" applyFont="1"/>
    <xf numFmtId="0" fontId="30" fillId="0" borderId="0" xfId="0" applyFont="1" applyAlignment="1">
      <alignment horizontal="center" vertical="center"/>
    </xf>
    <xf numFmtId="0" fontId="4" fillId="20" borderId="30" xfId="0" applyFont="1" applyFill="1" applyBorder="1" applyAlignment="1">
      <alignment horizontal="center" vertical="center"/>
    </xf>
    <xf numFmtId="0" fontId="4" fillId="20" borderId="32" xfId="0" applyFont="1" applyFill="1" applyBorder="1" applyAlignment="1">
      <alignment horizontal="center" vertical="center"/>
    </xf>
    <xf numFmtId="0" fontId="12" fillId="22" borderId="9" xfId="0" applyFont="1" applyFill="1" applyBorder="1" applyAlignment="1">
      <alignment horizontal="center" vertical="center"/>
    </xf>
    <xf numFmtId="9" fontId="4" fillId="20" borderId="9" xfId="16" applyFont="1" applyFill="1" applyBorder="1" applyAlignment="1">
      <alignment horizontal="center"/>
    </xf>
    <xf numFmtId="9" fontId="14" fillId="20" borderId="9" xfId="16" applyFont="1" applyFill="1" applyBorder="1" applyAlignment="1">
      <alignment horizontal="center"/>
    </xf>
    <xf numFmtId="9" fontId="4" fillId="20" borderId="10" xfId="16" applyFont="1" applyFill="1" applyBorder="1" applyAlignment="1">
      <alignment horizontal="center"/>
    </xf>
    <xf numFmtId="0" fontId="4" fillId="0" borderId="38" xfId="0" applyFont="1" applyBorder="1"/>
    <xf numFmtId="0" fontId="12" fillId="0" borderId="39" xfId="0" applyFont="1" applyBorder="1"/>
    <xf numFmtId="0" fontId="4" fillId="0" borderId="39" xfId="0" applyFont="1" applyBorder="1"/>
    <xf numFmtId="0" fontId="4" fillId="0" borderId="40" xfId="0" applyFont="1" applyBorder="1"/>
    <xf numFmtId="0" fontId="4" fillId="0" borderId="41" xfId="0" applyFont="1" applyBorder="1"/>
    <xf numFmtId="0" fontId="4" fillId="0" borderId="41" xfId="0" applyFont="1" applyBorder="1" applyAlignment="1">
      <alignment horizontal="center" vertical="center"/>
    </xf>
    <xf numFmtId="0" fontId="4" fillId="0" borderId="42" xfId="0" applyFont="1" applyBorder="1"/>
    <xf numFmtId="0" fontId="4" fillId="0" borderId="54" xfId="0" applyFont="1" applyBorder="1"/>
    <xf numFmtId="0" fontId="4" fillId="0" borderId="55" xfId="0" applyFont="1" applyBorder="1"/>
    <xf numFmtId="0" fontId="16" fillId="0" borderId="0" xfId="0" applyFont="1"/>
    <xf numFmtId="0" fontId="4" fillId="0" borderId="56" xfId="0" applyFont="1" applyBorder="1"/>
    <xf numFmtId="0" fontId="4" fillId="0" borderId="57" xfId="0" applyFont="1" applyBorder="1" applyAlignment="1">
      <alignment horizontal="center" vertical="center"/>
    </xf>
    <xf numFmtId="0" fontId="4" fillId="0" borderId="58" xfId="0" applyFont="1" applyBorder="1"/>
    <xf numFmtId="9" fontId="34" fillId="0" borderId="55" xfId="15" applyNumberFormat="1" applyFont="1" applyBorder="1" applyAlignment="1">
      <alignment horizontal="center" vertical="center"/>
    </xf>
    <xf numFmtId="9" fontId="34" fillId="0" borderId="55" xfId="16" applyFont="1" applyBorder="1" applyAlignment="1">
      <alignment horizontal="center" vertical="center"/>
    </xf>
    <xf numFmtId="0" fontId="15" fillId="32" borderId="31" xfId="0" applyFont="1" applyFill="1" applyBorder="1" applyAlignment="1">
      <alignment horizontal="center" vertical="center"/>
    </xf>
    <xf numFmtId="0" fontId="4" fillId="20" borderId="60" xfId="0" applyFont="1" applyFill="1" applyBorder="1" applyAlignment="1">
      <alignment vertical="top"/>
    </xf>
    <xf numFmtId="0" fontId="14" fillId="20" borderId="30" xfId="0" applyFont="1" applyFill="1" applyBorder="1" applyAlignment="1">
      <alignment vertical="top"/>
    </xf>
    <xf numFmtId="0" fontId="4" fillId="20" borderId="30" xfId="0" applyFont="1" applyFill="1" applyBorder="1" applyAlignment="1">
      <alignment vertical="top"/>
    </xf>
    <xf numFmtId="0" fontId="12" fillId="30" borderId="61" xfId="0" applyFont="1" applyFill="1" applyBorder="1" applyAlignment="1">
      <alignment horizontal="center" vertical="center"/>
    </xf>
    <xf numFmtId="0" fontId="12" fillId="30" borderId="34" xfId="0" applyFont="1" applyFill="1" applyBorder="1" applyAlignment="1">
      <alignment horizontal="center" vertical="center"/>
    </xf>
    <xf numFmtId="9" fontId="33" fillId="20" borderId="59" xfId="0" applyNumberFormat="1" applyFont="1" applyFill="1" applyBorder="1" applyAlignment="1">
      <alignment horizontal="right" vertical="top"/>
    </xf>
    <xf numFmtId="9" fontId="4" fillId="20" borderId="10" xfId="0" applyNumberFormat="1" applyFont="1" applyFill="1" applyBorder="1" applyAlignment="1">
      <alignment horizontal="center" vertical="top"/>
    </xf>
    <xf numFmtId="0" fontId="4" fillId="25" borderId="30" xfId="0" applyFont="1" applyFill="1" applyBorder="1" applyAlignment="1">
      <alignment horizontal="left" vertical="top"/>
    </xf>
    <xf numFmtId="0" fontId="14" fillId="25" borderId="30" xfId="0" applyFont="1" applyFill="1" applyBorder="1" applyAlignment="1">
      <alignment horizontal="left" vertical="top"/>
    </xf>
    <xf numFmtId="0" fontId="12" fillId="22" borderId="62" xfId="0" applyFont="1" applyFill="1" applyBorder="1" applyAlignment="1">
      <alignment horizontal="center" vertical="center"/>
    </xf>
    <xf numFmtId="0" fontId="15" fillId="18" borderId="63" xfId="0" applyFont="1" applyFill="1" applyBorder="1" applyAlignment="1">
      <alignment horizontal="center" vertical="center" wrapText="1"/>
    </xf>
    <xf numFmtId="0" fontId="15" fillId="19" borderId="64" xfId="0" applyFont="1" applyFill="1" applyBorder="1" applyAlignment="1">
      <alignment horizontal="center" vertical="center" wrapText="1"/>
    </xf>
    <xf numFmtId="0" fontId="15" fillId="17" borderId="64" xfId="0" applyFont="1" applyFill="1" applyBorder="1" applyAlignment="1">
      <alignment horizontal="center" vertical="center" wrapText="1"/>
    </xf>
    <xf numFmtId="9" fontId="4" fillId="4" borderId="60" xfId="0" applyNumberFormat="1" applyFont="1" applyFill="1" applyBorder="1" applyAlignment="1">
      <alignment horizontal="center" vertical="top"/>
    </xf>
    <xf numFmtId="9" fontId="4" fillId="4" borderId="66" xfId="0" applyNumberFormat="1" applyFont="1" applyFill="1" applyBorder="1" applyAlignment="1">
      <alignment horizontal="center" vertical="top"/>
    </xf>
    <xf numFmtId="0" fontId="4" fillId="27" borderId="20" xfId="1" applyFont="1" applyFill="1" applyBorder="1" applyAlignment="1">
      <alignment horizontal="center" vertical="center" wrapText="1"/>
    </xf>
    <xf numFmtId="0" fontId="13" fillId="0" borderId="0" xfId="0" applyFont="1"/>
    <xf numFmtId="0" fontId="4" fillId="0" borderId="57" xfId="0" applyFont="1" applyBorder="1"/>
    <xf numFmtId="9" fontId="33" fillId="20" borderId="33" xfId="0" applyNumberFormat="1" applyFont="1" applyFill="1" applyBorder="1" applyAlignment="1">
      <alignment horizontal="right" vertical="top"/>
    </xf>
    <xf numFmtId="0" fontId="15" fillId="31" borderId="11"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3" borderId="11" xfId="0" applyFont="1" applyFill="1" applyBorder="1" applyAlignment="1">
      <alignment horizontal="center" vertical="center" wrapText="1"/>
    </xf>
    <xf numFmtId="9" fontId="4" fillId="4" borderId="65" xfId="0" applyNumberFormat="1" applyFont="1" applyFill="1" applyBorder="1" applyAlignment="1">
      <alignment horizontal="center" vertical="top"/>
    </xf>
    <xf numFmtId="9" fontId="14" fillId="4" borderId="30" xfId="0" applyNumberFormat="1" applyFont="1" applyFill="1" applyBorder="1" applyAlignment="1">
      <alignment horizontal="center" vertical="top"/>
    </xf>
    <xf numFmtId="9" fontId="4" fillId="4" borderId="30" xfId="0" applyNumberFormat="1" applyFont="1" applyFill="1" applyBorder="1" applyAlignment="1">
      <alignment horizontal="center" vertical="top"/>
    </xf>
    <xf numFmtId="9" fontId="4" fillId="27" borderId="10" xfId="0" applyNumberFormat="1" applyFont="1" applyFill="1" applyBorder="1" applyAlignment="1">
      <alignment horizontal="center" vertical="top"/>
    </xf>
    <xf numFmtId="9" fontId="4" fillId="27" borderId="9" xfId="0" applyNumberFormat="1" applyFont="1" applyFill="1" applyBorder="1" applyAlignment="1">
      <alignment horizontal="center" vertical="top"/>
    </xf>
    <xf numFmtId="0" fontId="38" fillId="16" borderId="0" xfId="17" applyFont="1" applyFill="1" applyAlignment="1">
      <alignment vertical="center" wrapText="1"/>
    </xf>
    <xf numFmtId="9" fontId="39" fillId="0" borderId="0" xfId="0" applyNumberFormat="1" applyFont="1" applyAlignment="1">
      <alignment horizontal="center" vertical="center"/>
    </xf>
    <xf numFmtId="0" fontId="40" fillId="0" borderId="0" xfId="0" applyFont="1" applyAlignment="1">
      <alignment horizontal="justify" vertical="center"/>
    </xf>
    <xf numFmtId="0" fontId="41" fillId="0" borderId="0" xfId="0" applyFont="1" applyAlignment="1">
      <alignment vertical="center" wrapText="1"/>
    </xf>
    <xf numFmtId="0" fontId="42" fillId="0" borderId="0" xfId="0" applyFont="1" applyAlignment="1">
      <alignment vertical="center" wrapText="1"/>
    </xf>
    <xf numFmtId="0" fontId="4" fillId="25" borderId="19" xfId="1" applyFont="1" applyFill="1" applyBorder="1">
      <alignment vertical="top" wrapText="1"/>
    </xf>
    <xf numFmtId="0" fontId="45" fillId="16" borderId="0" xfId="17" applyFont="1" applyFill="1" applyAlignment="1">
      <alignment vertical="top" wrapText="1"/>
    </xf>
    <xf numFmtId="0" fontId="49" fillId="22" borderId="4" xfId="0" applyFont="1" applyFill="1" applyBorder="1" applyAlignment="1">
      <alignment horizontal="left" vertical="center" wrapText="1"/>
    </xf>
    <xf numFmtId="0" fontId="49" fillId="22" borderId="7" xfId="0" applyFont="1" applyFill="1" applyBorder="1" applyAlignment="1">
      <alignment horizontal="left" vertical="center" wrapText="1"/>
    </xf>
    <xf numFmtId="0" fontId="46" fillId="16" borderId="0" xfId="17" applyFont="1" applyFill="1" applyAlignment="1">
      <alignment horizontal="left" wrapText="1" indent="4"/>
    </xf>
    <xf numFmtId="0" fontId="4" fillId="27" borderId="23" xfId="1" applyFont="1" applyFill="1" applyBorder="1" applyAlignment="1" applyProtection="1">
      <alignment horizontal="left" vertical="top" wrapText="1"/>
      <protection locked="0"/>
    </xf>
    <xf numFmtId="0" fontId="52" fillId="27" borderId="4" xfId="17" applyFont="1" applyFill="1" applyBorder="1" applyAlignment="1">
      <alignment horizontal="left" vertical="center" wrapText="1"/>
    </xf>
    <xf numFmtId="0" fontId="52" fillId="27" borderId="4" xfId="17" applyFont="1" applyFill="1" applyBorder="1" applyAlignment="1">
      <alignment vertical="center" wrapText="1"/>
    </xf>
    <xf numFmtId="0" fontId="52" fillId="27" borderId="4" xfId="17" applyFont="1" applyFill="1" applyBorder="1" applyAlignment="1" applyProtection="1">
      <alignment horizontal="left" vertical="center" wrapText="1"/>
      <protection locked="0"/>
    </xf>
    <xf numFmtId="0" fontId="4" fillId="0" borderId="67" xfId="1" applyFont="1" applyFill="1" applyBorder="1">
      <alignment vertical="top" wrapText="1"/>
    </xf>
    <xf numFmtId="0" fontId="4" fillId="27" borderId="68" xfId="1" applyFont="1" applyFill="1" applyBorder="1" applyAlignment="1">
      <alignment horizontal="left" vertical="top" wrapText="1"/>
    </xf>
    <xf numFmtId="2" fontId="18" fillId="0" borderId="0" xfId="0" applyNumberFormat="1" applyFont="1" applyAlignment="1">
      <alignment horizontal="left" vertical="center"/>
    </xf>
    <xf numFmtId="0" fontId="53" fillId="0" borderId="0" xfId="0" applyFont="1"/>
    <xf numFmtId="0" fontId="53" fillId="0" borderId="0" xfId="0" applyFont="1" applyAlignment="1">
      <alignment wrapText="1"/>
    </xf>
    <xf numFmtId="0" fontId="53" fillId="0" borderId="0" xfId="0" applyFont="1" applyAlignment="1">
      <alignment horizontal="center" vertical="center"/>
    </xf>
    <xf numFmtId="0" fontId="53" fillId="0" borderId="0" xfId="0" applyFont="1" applyAlignment="1">
      <alignment horizontal="left" vertical="top"/>
    </xf>
    <xf numFmtId="165" fontId="24" fillId="0" borderId="0" xfId="0" applyNumberFormat="1" applyFont="1" applyAlignment="1">
      <alignment horizontal="right" vertical="top"/>
    </xf>
    <xf numFmtId="0" fontId="20" fillId="16" borderId="0" xfId="17" applyFont="1" applyFill="1" applyAlignment="1">
      <alignment horizontal="left" vertical="center" wrapText="1"/>
    </xf>
    <xf numFmtId="0" fontId="21" fillId="16" borderId="4" xfId="17" applyFont="1" applyFill="1" applyBorder="1" applyAlignment="1">
      <alignment horizontal="left" vertical="center" wrapText="1"/>
    </xf>
    <xf numFmtId="0" fontId="21" fillId="16" borderId="4" xfId="17" applyFont="1" applyFill="1" applyBorder="1" applyAlignment="1">
      <alignment horizontal="left" vertical="top" wrapText="1"/>
    </xf>
    <xf numFmtId="0" fontId="23" fillId="16" borderId="4" xfId="17" applyFont="1" applyFill="1" applyBorder="1" applyAlignment="1">
      <alignment horizontal="left" wrapText="1"/>
    </xf>
    <xf numFmtId="0" fontId="4" fillId="27" borderId="67"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14" fillId="0" borderId="20" xfId="1" applyFont="1" applyFill="1" applyBorder="1">
      <alignment vertical="top" wrapText="1"/>
    </xf>
    <xf numFmtId="0" fontId="28" fillId="20" borderId="0" xfId="0" applyFont="1" applyFill="1" applyAlignment="1">
      <alignment horizontal="left" vertical="center" indent="2"/>
    </xf>
    <xf numFmtId="0" fontId="4" fillId="25" borderId="33" xfId="0" applyFont="1" applyFill="1" applyBorder="1" applyAlignment="1">
      <alignment horizontal="left" vertical="top"/>
    </xf>
    <xf numFmtId="0" fontId="4" fillId="25" borderId="34" xfId="0" applyFont="1" applyFill="1" applyBorder="1" applyAlignment="1">
      <alignment horizontal="left" vertical="top"/>
    </xf>
    <xf numFmtId="0" fontId="44" fillId="0" borderId="0" xfId="0" applyFont="1" applyAlignment="1">
      <alignment horizontal="center" vertical="center" wrapText="1"/>
    </xf>
    <xf numFmtId="0" fontId="43" fillId="0" borderId="0" xfId="0" applyFont="1" applyAlignment="1">
      <alignment horizontal="center" vertical="center" wrapText="1"/>
    </xf>
    <xf numFmtId="0" fontId="37" fillId="16" borderId="0" xfId="17" applyFont="1" applyFill="1" applyAlignment="1">
      <alignment vertical="top" wrapText="1"/>
    </xf>
    <xf numFmtId="0" fontId="0" fillId="0" borderId="0" xfId="0" applyAlignment="1">
      <alignment vertical="top" wrapText="1"/>
    </xf>
    <xf numFmtId="0" fontId="15" fillId="22" borderId="4" xfId="0" applyFont="1" applyFill="1" applyBorder="1" applyAlignment="1">
      <alignment horizontal="center" vertical="center" wrapText="1"/>
    </xf>
    <xf numFmtId="0" fontId="0" fillId="0" borderId="4" xfId="0" applyBorder="1" applyAlignment="1">
      <alignment horizontal="center" vertical="center" wrapText="1"/>
    </xf>
    <xf numFmtId="0" fontId="49" fillId="22" borderId="4" xfId="0" applyFont="1" applyFill="1" applyBorder="1" applyAlignment="1">
      <alignment horizontal="center" vertical="center" wrapText="1"/>
    </xf>
    <xf numFmtId="0" fontId="51" fillId="0" borderId="4" xfId="0" applyFont="1" applyBorder="1" applyAlignment="1">
      <alignment horizontal="center" vertical="center" wrapText="1"/>
    </xf>
    <xf numFmtId="0" fontId="29" fillId="0" borderId="0" xfId="0" applyFont="1" applyAlignment="1">
      <alignment horizontal="left" vertical="center"/>
    </xf>
    <xf numFmtId="0" fontId="29" fillId="0" borderId="15" xfId="0" applyFont="1" applyBorder="1" applyAlignment="1">
      <alignment horizontal="left" vertical="center"/>
    </xf>
    <xf numFmtId="0" fontId="29" fillId="0" borderId="11" xfId="0" applyFont="1" applyBorder="1" applyAlignment="1">
      <alignment horizontal="left" vertical="center"/>
    </xf>
    <xf numFmtId="0" fontId="29" fillId="0" borderId="17" xfId="0" applyFont="1" applyBorder="1" applyAlignment="1">
      <alignment horizontal="left" vertical="center"/>
    </xf>
    <xf numFmtId="0" fontId="18" fillId="0" borderId="0" xfId="0" applyFont="1" applyAlignment="1">
      <alignment horizontal="center" vertical="center"/>
    </xf>
    <xf numFmtId="0" fontId="25" fillId="29" borderId="14" xfId="0" applyFont="1" applyFill="1" applyBorder="1" applyAlignment="1">
      <alignment horizontal="right" vertical="center" wrapText="1" indent="1"/>
    </xf>
    <xf numFmtId="0" fontId="25" fillId="29" borderId="0" xfId="0" applyFont="1" applyFill="1" applyAlignment="1">
      <alignment horizontal="right" vertical="center" wrapText="1" indent="1"/>
    </xf>
    <xf numFmtId="0" fontId="25" fillId="29" borderId="16" xfId="0" applyFont="1" applyFill="1" applyBorder="1" applyAlignment="1">
      <alignment horizontal="right" vertical="center" wrapText="1" indent="1"/>
    </xf>
    <xf numFmtId="0" fontId="25" fillId="29" borderId="11" xfId="0" applyFont="1" applyFill="1" applyBorder="1" applyAlignment="1">
      <alignment horizontal="right" vertical="center" wrapText="1" indent="1"/>
    </xf>
    <xf numFmtId="0" fontId="28" fillId="20" borderId="0" xfId="0" applyFont="1" applyFill="1" applyAlignment="1">
      <alignment horizontal="left" vertical="center" indent="2"/>
    </xf>
    <xf numFmtId="9" fontId="4" fillId="20" borderId="26" xfId="0" applyNumberFormat="1" applyFont="1" applyFill="1" applyBorder="1" applyAlignment="1">
      <alignment horizontal="center" vertical="center"/>
    </xf>
    <xf numFmtId="9" fontId="4" fillId="20" borderId="27" xfId="16" applyFont="1" applyFill="1" applyBorder="1" applyAlignment="1">
      <alignment horizontal="center" vertical="center"/>
    </xf>
    <xf numFmtId="0" fontId="25" fillId="24" borderId="18" xfId="0" applyFont="1" applyFill="1" applyBorder="1" applyAlignment="1">
      <alignment horizontal="center" vertical="center" wrapText="1"/>
    </xf>
    <xf numFmtId="0" fontId="25" fillId="24" borderId="13" xfId="0" applyFont="1" applyFill="1" applyBorder="1" applyAlignment="1">
      <alignment horizontal="center" vertical="center" wrapText="1"/>
    </xf>
    <xf numFmtId="9" fontId="4" fillId="20" borderId="25" xfId="0" applyNumberFormat="1" applyFont="1" applyFill="1" applyBorder="1" applyAlignment="1">
      <alignment horizontal="center" vertical="center"/>
    </xf>
    <xf numFmtId="0" fontId="15" fillId="22" borderId="24" xfId="0" applyFont="1" applyFill="1" applyBorder="1" applyAlignment="1">
      <alignment horizontal="left" vertical="center" indent="4"/>
    </xf>
    <xf numFmtId="0" fontId="27" fillId="22" borderId="24" xfId="0" applyFont="1" applyFill="1" applyBorder="1" applyAlignment="1">
      <alignment horizontal="left" vertical="center" indent="4"/>
    </xf>
    <xf numFmtId="0" fontId="32" fillId="23" borderId="43" xfId="0" applyFont="1" applyFill="1" applyBorder="1" applyAlignment="1">
      <alignment horizontal="left" vertical="center" wrapText="1"/>
    </xf>
    <xf numFmtId="0" fontId="32" fillId="23" borderId="44" xfId="0" applyFont="1" applyFill="1" applyBorder="1" applyAlignment="1">
      <alignment horizontal="left" vertical="center" wrapText="1"/>
    </xf>
    <xf numFmtId="0" fontId="32" fillId="23" borderId="45" xfId="0" applyFont="1" applyFill="1" applyBorder="1" applyAlignment="1">
      <alignment horizontal="left" vertical="center"/>
    </xf>
    <xf numFmtId="0" fontId="32" fillId="23" borderId="46" xfId="0" applyFont="1" applyFill="1" applyBorder="1" applyAlignment="1">
      <alignment horizontal="left" vertical="center"/>
    </xf>
    <xf numFmtId="0" fontId="32" fillId="23" borderId="0" xfId="0" applyFont="1" applyFill="1" applyAlignment="1">
      <alignment horizontal="left" vertical="center"/>
    </xf>
    <xf numFmtId="0" fontId="32" fillId="23" borderId="47" xfId="0" applyFont="1" applyFill="1" applyBorder="1" applyAlignment="1">
      <alignment horizontal="left" vertical="center"/>
    </xf>
    <xf numFmtId="0" fontId="32" fillId="23" borderId="48" xfId="0" applyFont="1" applyFill="1" applyBorder="1" applyAlignment="1">
      <alignment horizontal="left" vertical="center"/>
    </xf>
    <xf numFmtId="0" fontId="32" fillId="23" borderId="49" xfId="0" applyFont="1" applyFill="1" applyBorder="1" applyAlignment="1">
      <alignment horizontal="left" vertical="center"/>
    </xf>
    <xf numFmtId="0" fontId="32" fillId="23" borderId="50" xfId="0" applyFont="1" applyFill="1" applyBorder="1" applyAlignment="1">
      <alignment horizontal="left" vertical="center"/>
    </xf>
    <xf numFmtId="0" fontId="17" fillId="26" borderId="0" xfId="0" applyFont="1" applyFill="1" applyAlignment="1">
      <alignment horizontal="left" vertical="center" indent="3"/>
    </xf>
    <xf numFmtId="0" fontId="31" fillId="22" borderId="35" xfId="0" applyFont="1" applyFill="1" applyBorder="1" applyAlignment="1">
      <alignment horizontal="left" vertical="center" indent="6"/>
    </xf>
    <xf numFmtId="0" fontId="31" fillId="22" borderId="36" xfId="0" applyFont="1" applyFill="1" applyBorder="1" applyAlignment="1">
      <alignment horizontal="left" vertical="center" indent="6"/>
    </xf>
    <xf numFmtId="0" fontId="31" fillId="22" borderId="37" xfId="0" applyFont="1" applyFill="1" applyBorder="1" applyAlignment="1">
      <alignment horizontal="left" vertical="center" indent="6"/>
    </xf>
    <xf numFmtId="0" fontId="4" fillId="25" borderId="33" xfId="0" applyFont="1" applyFill="1" applyBorder="1" applyAlignment="1">
      <alignment horizontal="left" vertical="top"/>
    </xf>
    <xf numFmtId="0" fontId="4" fillId="25" borderId="34" xfId="0" applyFont="1" applyFill="1" applyBorder="1" applyAlignment="1">
      <alignment horizontal="left" vertical="top"/>
    </xf>
    <xf numFmtId="0" fontId="14" fillId="25" borderId="33" xfId="0" applyFont="1" applyFill="1" applyBorder="1" applyAlignment="1">
      <alignment horizontal="left" vertical="top"/>
    </xf>
    <xf numFmtId="0" fontId="14" fillId="25" borderId="34" xfId="0" applyFont="1" applyFill="1" applyBorder="1" applyAlignment="1">
      <alignment horizontal="left" vertical="top"/>
    </xf>
    <xf numFmtId="0" fontId="17" fillId="22" borderId="51" xfId="0" applyFont="1" applyFill="1" applyBorder="1" applyAlignment="1">
      <alignment horizontal="left" vertical="center" indent="5"/>
    </xf>
    <xf numFmtId="0" fontId="17" fillId="22" borderId="52" xfId="0" applyFont="1" applyFill="1" applyBorder="1" applyAlignment="1">
      <alignment horizontal="left" vertical="center" indent="5"/>
    </xf>
    <xf numFmtId="0" fontId="17" fillId="22" borderId="53" xfId="0" applyFont="1" applyFill="1" applyBorder="1" applyAlignment="1">
      <alignment horizontal="left" vertical="center" indent="5"/>
    </xf>
    <xf numFmtId="0" fontId="32" fillId="23" borderId="45" xfId="0" applyFont="1" applyFill="1" applyBorder="1" applyAlignment="1">
      <alignment horizontal="left" vertical="center" wrapText="1"/>
    </xf>
    <xf numFmtId="0" fontId="32" fillId="23" borderId="46" xfId="0" applyFont="1" applyFill="1" applyBorder="1" applyAlignment="1">
      <alignment horizontal="left" vertical="center" wrapText="1"/>
    </xf>
    <xf numFmtId="0" fontId="32" fillId="23" borderId="0" xfId="0" applyFont="1" applyFill="1" applyAlignment="1">
      <alignment horizontal="left" vertical="center" wrapText="1"/>
    </xf>
    <xf numFmtId="0" fontId="32" fillId="23" borderId="47" xfId="0" applyFont="1" applyFill="1" applyBorder="1" applyAlignment="1">
      <alignment horizontal="left" vertical="center" wrapText="1"/>
    </xf>
    <xf numFmtId="0" fontId="32" fillId="23" borderId="48" xfId="0" applyFont="1" applyFill="1" applyBorder="1" applyAlignment="1">
      <alignment horizontal="left" vertical="center" wrapText="1"/>
    </xf>
    <xf numFmtId="0" fontId="32" fillId="23" borderId="49" xfId="0" applyFont="1" applyFill="1" applyBorder="1" applyAlignment="1">
      <alignment horizontal="left" vertical="center" wrapText="1"/>
    </xf>
    <xf numFmtId="0" fontId="32" fillId="23" borderId="50" xfId="0" applyFont="1" applyFill="1" applyBorder="1" applyAlignment="1">
      <alignment horizontal="left" vertical="center" wrapText="1"/>
    </xf>
    <xf numFmtId="0" fontId="15" fillId="32" borderId="11" xfId="0" applyFont="1" applyFill="1" applyBorder="1" applyAlignment="1">
      <alignment horizontal="center" vertical="center"/>
    </xf>
  </cellXfs>
  <cellStyles count="22">
    <cellStyle name="Advanced" xfId="2" xr:uid="{00000000-0005-0000-0000-000000000000}"/>
    <cellStyle name="AE adjustment" xfId="3" xr:uid="{00000000-0005-0000-0000-000001000000}"/>
    <cellStyle name="B/A/E" xfId="4" xr:uid="{00000000-0005-0000-0000-000002000000}"/>
    <cellStyle name="Basic" xfId="1" xr:uid="{00000000-0005-0000-0000-000003000000}"/>
    <cellStyle name="Comma" xfId="15" builtinId="3"/>
    <cellStyle name="ENV advanced" xfId="5" xr:uid="{00000000-0005-0000-0000-000005000000}"/>
    <cellStyle name="ENV basic" xfId="6" xr:uid="{00000000-0005-0000-0000-000006000000}"/>
    <cellStyle name="FM advanced" xfId="7" xr:uid="{00000000-0005-0000-0000-000007000000}"/>
    <cellStyle name="FM Basic" xfId="8" xr:uid="{00000000-0005-0000-0000-000008000000}"/>
    <cellStyle name="GEN/SPEC" xfId="9" xr:uid="{00000000-0005-0000-0000-000009000000}"/>
    <cellStyle name="Normal" xfId="0" builtinId="0"/>
    <cellStyle name="Normal 17" xfId="18" xr:uid="{00000000-0005-0000-0000-00000B000000}"/>
    <cellStyle name="Normal 2" xfId="19" xr:uid="{00000000-0005-0000-0000-00000C000000}"/>
    <cellStyle name="Normal 2 2" xfId="20" xr:uid="{00000000-0005-0000-0000-00000D000000}"/>
    <cellStyle name="Normal 3" xfId="17" xr:uid="{00000000-0005-0000-0000-00000E000000}"/>
    <cellStyle name="Normal 34" xfId="21" xr:uid="{00000000-0005-0000-0000-00000F000000}"/>
    <cellStyle name="Percent" xfId="16" builtinId="5"/>
    <cellStyle name="SOC advanced" xfId="10" xr:uid="{00000000-0005-0000-0000-000011000000}"/>
    <cellStyle name="SOC basic" xfId="11" xr:uid="{00000000-0005-0000-0000-000012000000}"/>
    <cellStyle name="Standard Q/G" xfId="12" xr:uid="{00000000-0005-0000-0000-000013000000}"/>
    <cellStyle name="UNC advanced" xfId="13" xr:uid="{00000000-0005-0000-0000-000014000000}"/>
    <cellStyle name="UNC basic" xfId="14" xr:uid="{00000000-0005-0000-0000-000015000000}"/>
  </cellStyles>
  <dxfs count="42">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ont>
        <b val="0"/>
        <i/>
        <color theme="0" tint="-0.499984740745262"/>
      </font>
      <fill>
        <patternFill>
          <bgColor theme="0" tint="-0.24994659260841701"/>
        </patternFill>
      </fill>
    </dxf>
    <dxf>
      <font>
        <color theme="1" tint="0.24994659260841701"/>
      </font>
      <fill>
        <patternFill>
          <bgColor theme="6" tint="0.39994506668294322"/>
        </patternFill>
      </fill>
    </dxf>
    <dxf>
      <font>
        <color theme="0"/>
      </font>
      <fill>
        <patternFill>
          <bgColor theme="6"/>
        </patternFill>
      </fill>
    </dxf>
    <dxf>
      <font>
        <color theme="1" tint="0.24994659260841701"/>
      </font>
      <fill>
        <patternFill>
          <bgColor theme="6" tint="0.39994506668294322"/>
        </patternFill>
      </fill>
    </dxf>
    <dxf>
      <font>
        <color theme="0"/>
      </font>
      <fill>
        <patternFill>
          <bgColor theme="6"/>
        </patternFill>
      </fill>
    </dxf>
    <dxf>
      <font>
        <color theme="1" tint="0.24994659260841701"/>
      </font>
      <fill>
        <patternFill>
          <bgColor theme="6" tint="0.39994506668294322"/>
        </patternFill>
      </fill>
    </dxf>
    <dxf>
      <font>
        <color theme="0"/>
      </font>
      <fill>
        <patternFill>
          <bgColor theme="6"/>
        </patternFill>
      </fill>
    </dxf>
    <dxf>
      <font>
        <color theme="1" tint="0.24994659260841701"/>
      </font>
      <fill>
        <patternFill>
          <bgColor theme="6" tint="0.39994506668294322"/>
        </patternFill>
      </fill>
    </dxf>
    <dxf>
      <font>
        <color theme="0"/>
      </font>
      <fill>
        <patternFill>
          <bgColor theme="6"/>
        </patternFill>
      </fill>
    </dxf>
    <dxf>
      <font>
        <color theme="1" tint="0.24994659260841701"/>
      </font>
      <fill>
        <patternFill>
          <bgColor theme="6" tint="0.39994506668294322"/>
        </patternFill>
      </fill>
    </dxf>
    <dxf>
      <font>
        <color theme="1" tint="0.24994659260841701"/>
      </font>
      <fill>
        <patternFill>
          <bgColor theme="6" tint="0.39994506668294322"/>
        </patternFill>
      </fill>
    </dxf>
    <dxf>
      <font>
        <color theme="1" tint="0.24994659260841701"/>
      </font>
      <fill>
        <patternFill>
          <bgColor theme="6" tint="0.39994506668294322"/>
        </patternFill>
      </fill>
    </dxf>
    <dxf>
      <font>
        <color theme="1" tint="0.24994659260841701"/>
      </font>
      <fill>
        <patternFill>
          <bgColor theme="6" tint="0.39994506668294322"/>
        </patternFill>
      </fill>
    </dxf>
    <dxf>
      <font>
        <color theme="1" tint="0.24994659260841701"/>
      </font>
      <fill>
        <patternFill>
          <bgColor theme="6" tint="0.39994506668294322"/>
        </patternFill>
      </fill>
    </dxf>
    <dxf>
      <font>
        <color theme="1" tint="0.24994659260841701"/>
      </font>
      <fill>
        <patternFill>
          <bgColor theme="6" tint="0.39994506668294322"/>
        </patternFill>
      </fill>
    </dxf>
    <dxf>
      <font>
        <color theme="1" tint="0.24994659260841701"/>
      </font>
      <fill>
        <patternFill>
          <bgColor theme="6" tint="0.39994506668294322"/>
        </patternFill>
      </fill>
    </dxf>
    <dxf>
      <font>
        <color theme="1" tint="0.24994659260841701"/>
      </font>
      <fill>
        <patternFill>
          <bgColor theme="6" tint="0.39994506668294322"/>
        </patternFill>
      </fill>
    </dxf>
    <dxf>
      <font>
        <color theme="0"/>
      </font>
      <fill>
        <patternFill>
          <bgColor theme="6"/>
        </patternFill>
      </fill>
    </dxf>
    <dxf>
      <font>
        <color theme="1" tint="0.24994659260841701"/>
      </font>
      <fill>
        <patternFill>
          <bgColor theme="6" tint="0.39994506668294322"/>
        </patternFill>
      </fill>
    </dxf>
    <dxf>
      <font>
        <color theme="0"/>
      </font>
      <fill>
        <patternFill>
          <bgColor theme="6"/>
        </patternFill>
      </fill>
    </dxf>
    <dxf>
      <font>
        <color theme="1" tint="0.24994659260841701"/>
      </font>
      <fill>
        <patternFill>
          <bgColor theme="6" tint="0.39994506668294322"/>
        </patternFill>
      </fill>
    </dxf>
    <dxf>
      <font>
        <color theme="0"/>
      </font>
      <fill>
        <patternFill>
          <bgColor theme="6"/>
        </patternFill>
      </fill>
    </dxf>
    <dxf>
      <font>
        <color theme="1" tint="0.24994659260841701"/>
      </font>
      <fill>
        <patternFill>
          <bgColor theme="6" tint="0.39994506668294322"/>
        </patternFill>
      </fill>
    </dxf>
    <dxf>
      <font>
        <color theme="0"/>
      </font>
      <fill>
        <patternFill>
          <bgColor theme="6"/>
        </patternFill>
      </fill>
    </dxf>
    <dxf>
      <font>
        <color theme="1" tint="0.24994659260841701"/>
      </font>
      <fill>
        <patternFill>
          <bgColor theme="6" tint="0.39994506668294322"/>
        </patternFill>
      </fill>
    </dxf>
    <dxf>
      <font>
        <color theme="0"/>
      </font>
      <fill>
        <patternFill>
          <bgColor theme="6"/>
        </patternFill>
      </fill>
    </dxf>
    <dxf>
      <font>
        <color theme="1" tint="0.24994659260841701"/>
      </font>
      <fill>
        <patternFill>
          <bgColor theme="6" tint="0.39994506668294322"/>
        </patternFill>
      </fill>
    </dxf>
    <dxf>
      <font>
        <color theme="1" tint="0.24994659260841701"/>
      </font>
      <fill>
        <patternFill>
          <bgColor theme="6" tint="0.39994506668294322"/>
        </patternFill>
      </fill>
    </dxf>
    <dxf>
      <font>
        <color theme="0"/>
      </font>
      <fill>
        <patternFill>
          <bgColor theme="6"/>
        </patternFill>
      </fill>
    </dxf>
  </dxfs>
  <tableStyles count="0" defaultTableStyle="TableStyleMedium2" defaultPivotStyle="PivotStyleLight16"/>
  <colors>
    <mruColors>
      <color rgb="FFFF0000"/>
      <color rgb="FFB6D78D"/>
      <color rgb="FFFF6161"/>
      <color rgb="FFFFFFD1"/>
      <color rgb="FFDDDDDD"/>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tx1">
                    <a:lumMod val="75000"/>
                    <a:lumOff val="25000"/>
                  </a:schemeClr>
                </a:solidFill>
                <a:latin typeface="Arial" panose="020B0604020202020204" pitchFamily="34" charset="0"/>
                <a:cs typeface="Arial" panose="020B0604020202020204" pitchFamily="34" charset="0"/>
              </a:defRPr>
            </a:pPr>
            <a:r>
              <a:rPr lang="en-US" sz="1800" b="1" i="0" u="none" strike="noStrike" baseline="0">
                <a:solidFill>
                  <a:schemeClr val="tx1">
                    <a:lumMod val="75000"/>
                    <a:lumOff val="25000"/>
                  </a:schemeClr>
                </a:solidFill>
                <a:effectLst/>
                <a:latin typeface="Arial" panose="020B0604020202020204" pitchFamily="34" charset="0"/>
                <a:cs typeface="Arial" panose="020B0604020202020204" pitchFamily="34" charset="0"/>
              </a:rPr>
              <a:t>Internal Capacities</a:t>
            </a:r>
            <a:endParaRPr lang="en-US">
              <a:solidFill>
                <a:schemeClr val="tx1">
                  <a:lumMod val="75000"/>
                  <a:lumOff val="25000"/>
                </a:schemeClr>
              </a:solidFill>
              <a:latin typeface="Arial" panose="020B0604020202020204" pitchFamily="34" charset="0"/>
              <a:cs typeface="Arial" panose="020B0604020202020204" pitchFamily="34" charset="0"/>
            </a:endParaRPr>
          </a:p>
        </c:rich>
      </c:tx>
      <c:overlay val="0"/>
    </c:title>
    <c:autoTitleDeleted val="0"/>
    <c:plotArea>
      <c:layout/>
      <c:barChart>
        <c:barDir val="col"/>
        <c:grouping val="stacked"/>
        <c:varyColors val="0"/>
        <c:ser>
          <c:idx val="1"/>
          <c:order val="0"/>
          <c:tx>
            <c:strRef>
              <c:f>'Management Level Result'!$D$6</c:f>
              <c:strCache>
                <c:ptCount val="1"/>
                <c:pt idx="0">
                  <c:v>Internal Capacities</c:v>
                </c:pt>
              </c:strCache>
            </c:strRef>
          </c:tx>
          <c:spPr>
            <a:solidFill>
              <a:srgbClr val="00B050"/>
            </a:solidFill>
          </c:spPr>
          <c:invertIfNegative val="0"/>
          <c:dPt>
            <c:idx val="0"/>
            <c:invertIfNegative val="0"/>
            <c:bubble3D val="0"/>
            <c:spPr>
              <a:solidFill>
                <a:srgbClr val="FF0000"/>
              </a:solidFill>
            </c:spPr>
            <c:extLst>
              <c:ext xmlns:c16="http://schemas.microsoft.com/office/drawing/2014/chart" uri="{C3380CC4-5D6E-409C-BE32-E72D297353CC}">
                <c16:uniqueId val="{00000001-6072-414D-9BBD-827ADB63C24B}"/>
              </c:ext>
            </c:extLst>
          </c:dPt>
          <c:dPt>
            <c:idx val="1"/>
            <c:invertIfNegative val="0"/>
            <c:bubble3D val="0"/>
            <c:spPr>
              <a:solidFill>
                <a:srgbClr val="FFC000"/>
              </a:solidFill>
            </c:spPr>
            <c:extLst>
              <c:ext xmlns:c16="http://schemas.microsoft.com/office/drawing/2014/chart" uri="{C3380CC4-5D6E-409C-BE32-E72D297353CC}">
                <c16:uniqueId val="{00000003-6072-414D-9BBD-827ADB63C24B}"/>
              </c:ext>
            </c:extLst>
          </c:dPt>
          <c:dLbls>
            <c:spPr>
              <a:noFill/>
              <a:ln>
                <a:noFill/>
              </a:ln>
              <a:effectLst/>
            </c:spPr>
            <c:txPr>
              <a:bodyPr/>
              <a:lstStyle/>
              <a:p>
                <a:pPr>
                  <a:defRPr b="1">
                    <a:solidFill>
                      <a:schemeClr val="bg1"/>
                    </a:solidFil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'Management Level Result'!$F$4:$H$4</c:f>
              <c:strCache>
                <c:ptCount val="3"/>
                <c:pt idx="0">
                  <c:v>Basic compliance</c:v>
                </c:pt>
                <c:pt idx="1">
                  <c:v>Advanced</c:v>
                </c:pt>
                <c:pt idx="2">
                  <c:v>Best practice</c:v>
                </c:pt>
              </c:strCache>
            </c:strRef>
          </c:cat>
          <c:val>
            <c:numRef>
              <c:f>'Management Level Result'!$F$6:$H$6</c:f>
              <c:numCache>
                <c:formatCode>0%</c:formatCode>
                <c:ptCount val="3"/>
                <c:pt idx="0">
                  <c:v>0</c:v>
                </c:pt>
                <c:pt idx="1">
                  <c:v>0</c:v>
                </c:pt>
                <c:pt idx="2">
                  <c:v>0</c:v>
                </c:pt>
              </c:numCache>
            </c:numRef>
          </c:val>
          <c:extLst>
            <c:ext xmlns:c16="http://schemas.microsoft.com/office/drawing/2014/chart" uri="{C3380CC4-5D6E-409C-BE32-E72D297353CC}">
              <c16:uniqueId val="{00000004-6072-414D-9BBD-827ADB63C24B}"/>
            </c:ext>
          </c:extLst>
        </c:ser>
        <c:dLbls>
          <c:showLegendKey val="0"/>
          <c:showVal val="1"/>
          <c:showCatName val="0"/>
          <c:showSerName val="0"/>
          <c:showPercent val="0"/>
          <c:showBubbleSize val="0"/>
        </c:dLbls>
        <c:gapWidth val="300"/>
        <c:axId val="505985568"/>
        <c:axId val="505691760"/>
      </c:barChart>
      <c:catAx>
        <c:axId val="505985568"/>
        <c:scaling>
          <c:orientation val="minMax"/>
        </c:scaling>
        <c:delete val="0"/>
        <c:axPos val="b"/>
        <c:numFmt formatCode="General" sourceLinked="0"/>
        <c:majorTickMark val="none"/>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505691760"/>
        <c:crosses val="autoZero"/>
        <c:auto val="1"/>
        <c:lblAlgn val="ctr"/>
        <c:lblOffset val="100"/>
        <c:noMultiLvlLbl val="0"/>
      </c:catAx>
      <c:valAx>
        <c:axId val="505691760"/>
        <c:scaling>
          <c:orientation val="minMax"/>
          <c:max val="1"/>
        </c:scaling>
        <c:delete val="0"/>
        <c:axPos val="l"/>
        <c:majorGridlines/>
        <c:numFmt formatCode="0%" sourceLinked="1"/>
        <c:majorTickMark val="none"/>
        <c:minorTickMark val="none"/>
        <c:tickLblPos val="nextTo"/>
        <c:crossAx val="505985568"/>
        <c:crosses val="autoZero"/>
        <c:crossBetween val="between"/>
      </c:valAx>
    </c:plotArea>
    <c:plotVisOnly val="1"/>
    <c:dispBlanksAs val="gap"/>
    <c:showDLblsOverMax val="0"/>
  </c:chart>
  <c:spPr>
    <a:solidFill>
      <a:schemeClr val="bg2">
        <a:lumMod val="90000"/>
      </a:schemeClr>
    </a:solidFill>
  </c:spPr>
  <c:printSettings>
    <c:headerFooter/>
    <c:pageMargins b="0.78740157499999996" l="0.511811024" r="0.511811024" t="0.78740157499999996" header="0.31496062000000002" footer="0.3149606200000000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tx1">
                    <a:lumMod val="75000"/>
                    <a:lumOff val="25000"/>
                  </a:schemeClr>
                </a:solidFill>
                <a:latin typeface="Arial" panose="020B0604020202020204" pitchFamily="34" charset="0"/>
                <a:cs typeface="Arial" panose="020B0604020202020204" pitchFamily="34" charset="0"/>
              </a:defRPr>
            </a:pPr>
            <a:r>
              <a:rPr lang="en-US" sz="1800" b="1" i="0" u="none" strike="noStrike" baseline="0">
                <a:solidFill>
                  <a:schemeClr val="tx1">
                    <a:lumMod val="75000"/>
                    <a:lumOff val="25000"/>
                  </a:schemeClr>
                </a:solidFill>
                <a:effectLst/>
                <a:latin typeface="Arial" panose="020B0604020202020204" pitchFamily="34" charset="0"/>
                <a:cs typeface="Arial" panose="020B0604020202020204" pitchFamily="34" charset="0"/>
              </a:rPr>
              <a:t>Stakeholder Engagement</a:t>
            </a:r>
            <a:endParaRPr lang="en-US">
              <a:solidFill>
                <a:schemeClr val="tx1">
                  <a:lumMod val="75000"/>
                  <a:lumOff val="25000"/>
                </a:schemeClr>
              </a:solidFill>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0.10348824786324801"/>
          <c:y val="0.21449771819507801"/>
          <c:w val="0.86666132478632496"/>
          <c:h val="0.66128287186586898"/>
        </c:manualLayout>
      </c:layout>
      <c:barChart>
        <c:barDir val="col"/>
        <c:grouping val="stacked"/>
        <c:varyColors val="0"/>
        <c:ser>
          <c:idx val="1"/>
          <c:order val="0"/>
          <c:tx>
            <c:strRef>
              <c:f>'Management Level Result'!$D$14</c:f>
              <c:strCache>
                <c:ptCount val="1"/>
                <c:pt idx="0">
                  <c:v>Stakeholder Engagement</c:v>
                </c:pt>
              </c:strCache>
            </c:strRef>
          </c:tx>
          <c:spPr>
            <a:solidFill>
              <a:srgbClr val="00B050"/>
            </a:solidFill>
          </c:spPr>
          <c:invertIfNegative val="0"/>
          <c:dPt>
            <c:idx val="0"/>
            <c:invertIfNegative val="0"/>
            <c:bubble3D val="0"/>
            <c:spPr>
              <a:solidFill>
                <a:srgbClr val="FF0000"/>
              </a:solidFill>
            </c:spPr>
            <c:extLst>
              <c:ext xmlns:c16="http://schemas.microsoft.com/office/drawing/2014/chart" uri="{C3380CC4-5D6E-409C-BE32-E72D297353CC}">
                <c16:uniqueId val="{00000001-F554-3D42-8472-DC81327911D3}"/>
              </c:ext>
            </c:extLst>
          </c:dPt>
          <c:dPt>
            <c:idx val="1"/>
            <c:invertIfNegative val="0"/>
            <c:bubble3D val="0"/>
            <c:spPr>
              <a:solidFill>
                <a:srgbClr val="FFC000"/>
              </a:solidFill>
            </c:spPr>
            <c:extLst>
              <c:ext xmlns:c16="http://schemas.microsoft.com/office/drawing/2014/chart" uri="{C3380CC4-5D6E-409C-BE32-E72D297353CC}">
                <c16:uniqueId val="{00000003-F554-3D42-8472-DC81327911D3}"/>
              </c:ext>
            </c:extLst>
          </c:dPt>
          <c:dLbls>
            <c:spPr>
              <a:noFill/>
              <a:ln>
                <a:noFill/>
              </a:ln>
              <a:effectLst/>
            </c:spPr>
            <c:txPr>
              <a:bodyPr/>
              <a:lstStyle/>
              <a:p>
                <a:pPr>
                  <a:defRPr b="1">
                    <a:solidFill>
                      <a:schemeClr val="bg1"/>
                    </a:solidFil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'Management Level Result'!$F$4:$H$4</c:f>
              <c:strCache>
                <c:ptCount val="3"/>
                <c:pt idx="0">
                  <c:v>Basic compliance</c:v>
                </c:pt>
                <c:pt idx="1">
                  <c:v>Advanced</c:v>
                </c:pt>
                <c:pt idx="2">
                  <c:v>Best practice</c:v>
                </c:pt>
              </c:strCache>
            </c:strRef>
          </c:cat>
          <c:val>
            <c:numRef>
              <c:f>'Management Level Result'!$F$14:$H$14</c:f>
              <c:numCache>
                <c:formatCode>0%</c:formatCode>
                <c:ptCount val="3"/>
                <c:pt idx="0">
                  <c:v>0</c:v>
                </c:pt>
                <c:pt idx="1">
                  <c:v>0</c:v>
                </c:pt>
                <c:pt idx="2">
                  <c:v>0</c:v>
                </c:pt>
              </c:numCache>
            </c:numRef>
          </c:val>
          <c:extLst>
            <c:ext xmlns:c16="http://schemas.microsoft.com/office/drawing/2014/chart" uri="{C3380CC4-5D6E-409C-BE32-E72D297353CC}">
              <c16:uniqueId val="{00000004-F554-3D42-8472-DC81327911D3}"/>
            </c:ext>
          </c:extLst>
        </c:ser>
        <c:dLbls>
          <c:showLegendKey val="0"/>
          <c:showVal val="1"/>
          <c:showCatName val="0"/>
          <c:showSerName val="0"/>
          <c:showPercent val="0"/>
          <c:showBubbleSize val="0"/>
        </c:dLbls>
        <c:gapWidth val="300"/>
        <c:axId val="596568208"/>
        <c:axId val="596568600"/>
      </c:barChart>
      <c:catAx>
        <c:axId val="596568208"/>
        <c:scaling>
          <c:orientation val="minMax"/>
        </c:scaling>
        <c:delete val="0"/>
        <c:axPos val="b"/>
        <c:numFmt formatCode="General" sourceLinked="0"/>
        <c:majorTickMark val="none"/>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596568600"/>
        <c:crosses val="autoZero"/>
        <c:auto val="1"/>
        <c:lblAlgn val="ctr"/>
        <c:lblOffset val="100"/>
        <c:noMultiLvlLbl val="0"/>
      </c:catAx>
      <c:valAx>
        <c:axId val="596568600"/>
        <c:scaling>
          <c:orientation val="minMax"/>
          <c:max val="1"/>
        </c:scaling>
        <c:delete val="0"/>
        <c:axPos val="l"/>
        <c:majorGridlines/>
        <c:numFmt formatCode="0%" sourceLinked="1"/>
        <c:majorTickMark val="none"/>
        <c:minorTickMark val="none"/>
        <c:tickLblPos val="nextTo"/>
        <c:crossAx val="596568208"/>
        <c:crosses val="autoZero"/>
        <c:crossBetween val="between"/>
      </c:valAx>
    </c:plotArea>
    <c:plotVisOnly val="1"/>
    <c:dispBlanksAs val="gap"/>
    <c:showDLblsOverMax val="0"/>
  </c:chart>
  <c:spPr>
    <a:solidFill>
      <a:schemeClr val="bg2">
        <a:lumMod val="90000"/>
      </a:schemeClr>
    </a:solidFill>
  </c:spPr>
  <c:printSettings>
    <c:headerFooter/>
    <c:pageMargins b="0.78740157499999996" l="0.511811024" r="0.511811024" t="0.78740157499999996" header="0.31496062000000002" footer="0.3149606200000000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tx1">
                    <a:lumMod val="75000"/>
                    <a:lumOff val="25000"/>
                  </a:schemeClr>
                </a:solidFill>
              </a:defRPr>
            </a:pPr>
            <a:r>
              <a:rPr lang="pt-BR">
                <a:solidFill>
                  <a:schemeClr val="tx1">
                    <a:lumMod val="75000"/>
                    <a:lumOff val="25000"/>
                  </a:schemeClr>
                </a:solidFill>
              </a:rPr>
              <a:t>Compliance Level Result</a:t>
            </a:r>
          </a:p>
        </c:rich>
      </c:tx>
      <c:layout>
        <c:manualLayout>
          <c:xMode val="edge"/>
          <c:yMode val="edge"/>
          <c:x val="0.32491467346855402"/>
          <c:y val="2.0454703718065001E-2"/>
        </c:manualLayout>
      </c:layout>
      <c:overlay val="0"/>
    </c:title>
    <c:autoTitleDeleted val="0"/>
    <c:plotArea>
      <c:layout>
        <c:manualLayout>
          <c:layoutTarget val="inner"/>
          <c:xMode val="edge"/>
          <c:yMode val="edge"/>
          <c:x val="0.22160745577824001"/>
          <c:y val="0.208034051848735"/>
          <c:w val="0.51601705624718297"/>
          <c:h val="0.72346010856060805"/>
        </c:manualLayout>
      </c:layout>
      <c:radarChart>
        <c:radarStyle val="filled"/>
        <c:varyColors val="0"/>
        <c:ser>
          <c:idx val="0"/>
          <c:order val="0"/>
          <c:tx>
            <c:v>Non-Compliance Zone</c:v>
          </c:tx>
          <c:spPr>
            <a:gradFill flip="none" rotWithShape="1">
              <a:gsLst>
                <a:gs pos="19000">
                  <a:srgbClr val="FF0000">
                    <a:lumMod val="100000"/>
                    <a:alpha val="65000"/>
                  </a:srgbClr>
                </a:gs>
                <a:gs pos="100000">
                  <a:srgbClr val="FF0000">
                    <a:tint val="23500"/>
                    <a:satMod val="160000"/>
                  </a:srgbClr>
                </a:gs>
              </a:gsLst>
              <a:path path="circle">
                <a:fillToRect l="50000" t="50000" r="50000" b="50000"/>
              </a:path>
              <a:tileRect/>
            </a:gradFill>
          </c:spPr>
          <c:cat>
            <c:strRef>
              <c:f>'Compliance Level Result'!$D$5:$D$14</c:f>
              <c:strCache>
                <c:ptCount val="10"/>
                <c:pt idx="0">
                  <c:v>Commitments and Standards</c:v>
                </c:pt>
                <c:pt idx="1">
                  <c:v>Internal Capacities</c:v>
                </c:pt>
                <c:pt idx="2">
                  <c:v>Supplier Capacities</c:v>
                </c:pt>
                <c:pt idx="3">
                  <c:v>Grievance Mechanism</c:v>
                </c:pt>
                <c:pt idx="4">
                  <c:v>Monitoring</c:v>
                </c:pt>
                <c:pt idx="5">
                  <c:v>Monitoring (optional-owned production sites)</c:v>
                </c:pt>
                <c:pt idx="6">
                  <c:v>Data Analysis</c:v>
                </c:pt>
                <c:pt idx="7">
                  <c:v>Remediation</c:v>
                </c:pt>
                <c:pt idx="8">
                  <c:v>Responsible Purchasing</c:v>
                </c:pt>
                <c:pt idx="9">
                  <c:v>Stakeholder Engagement</c:v>
                </c:pt>
              </c:strCache>
            </c:strRef>
          </c:cat>
          <c:val>
            <c:numRef>
              <c:f>Resources!$F$3:$F$12</c:f>
              <c:numCache>
                <c:formatCode>0%</c:formatCode>
                <c:ptCount val="10"/>
                <c:pt idx="0">
                  <c:v>0.5</c:v>
                </c:pt>
                <c:pt idx="1">
                  <c:v>0.5</c:v>
                </c:pt>
                <c:pt idx="2">
                  <c:v>0.5</c:v>
                </c:pt>
                <c:pt idx="3">
                  <c:v>0.5</c:v>
                </c:pt>
                <c:pt idx="4">
                  <c:v>0.5</c:v>
                </c:pt>
                <c:pt idx="5">
                  <c:v>0.5</c:v>
                </c:pt>
                <c:pt idx="6">
                  <c:v>0.5</c:v>
                </c:pt>
                <c:pt idx="7">
                  <c:v>0.5</c:v>
                </c:pt>
                <c:pt idx="8">
                  <c:v>0.5</c:v>
                </c:pt>
                <c:pt idx="9">
                  <c:v>0.5</c:v>
                </c:pt>
              </c:numCache>
            </c:numRef>
          </c:val>
          <c:extLst>
            <c:ext xmlns:c16="http://schemas.microsoft.com/office/drawing/2014/chart" uri="{C3380CC4-5D6E-409C-BE32-E72D297353CC}">
              <c16:uniqueId val="{00000000-D78A-4B8E-B907-FB791777CCD3}"/>
            </c:ext>
          </c:extLst>
        </c:ser>
        <c:ser>
          <c:idx val="1"/>
          <c:order val="1"/>
          <c:tx>
            <c:strRef>
              <c:f>'Compliance Level Result'!$E$4</c:f>
              <c:strCache>
                <c:ptCount val="1"/>
                <c:pt idx="0">
                  <c:v>Previous Scoring (to be filled out manually)</c:v>
                </c:pt>
              </c:strCache>
            </c:strRef>
          </c:tx>
          <c:spPr>
            <a:noFill/>
            <a:ln w="38100" cap="sq">
              <a:solidFill>
                <a:schemeClr val="accent1"/>
              </a:solidFill>
              <a:bevel/>
            </a:ln>
          </c:spPr>
          <c:cat>
            <c:strRef>
              <c:f>'Compliance Level Result'!$D$5:$D$14</c:f>
              <c:strCache>
                <c:ptCount val="10"/>
                <c:pt idx="0">
                  <c:v>Commitments and Standards</c:v>
                </c:pt>
                <c:pt idx="1">
                  <c:v>Internal Capacities</c:v>
                </c:pt>
                <c:pt idx="2">
                  <c:v>Supplier Capacities</c:v>
                </c:pt>
                <c:pt idx="3">
                  <c:v>Grievance Mechanism</c:v>
                </c:pt>
                <c:pt idx="4">
                  <c:v>Monitoring</c:v>
                </c:pt>
                <c:pt idx="5">
                  <c:v>Monitoring (optional-owned production sites)</c:v>
                </c:pt>
                <c:pt idx="6">
                  <c:v>Data Analysis</c:v>
                </c:pt>
                <c:pt idx="7">
                  <c:v>Remediation</c:v>
                </c:pt>
                <c:pt idx="8">
                  <c:v>Responsible Purchasing</c:v>
                </c:pt>
                <c:pt idx="9">
                  <c:v>Stakeholder Engagement</c:v>
                </c:pt>
              </c:strCache>
            </c:strRef>
          </c:cat>
          <c:val>
            <c:numRef>
              <c:f>'Compliance Level Result'!$E$5:$E$14</c:f>
              <c:numCache>
                <c:formatCode>0%</c:formatCode>
                <c:ptCount val="10"/>
              </c:numCache>
            </c:numRef>
          </c:val>
          <c:extLst>
            <c:ext xmlns:c16="http://schemas.microsoft.com/office/drawing/2014/chart" uri="{C3380CC4-5D6E-409C-BE32-E72D297353CC}">
              <c16:uniqueId val="{00000001-D78A-4B8E-B907-FB791777CCD3}"/>
            </c:ext>
          </c:extLst>
        </c:ser>
        <c:ser>
          <c:idx val="2"/>
          <c:order val="2"/>
          <c:tx>
            <c:strRef>
              <c:f>'Compliance Level Result'!$I$4</c:f>
              <c:strCache>
                <c:ptCount val="1"/>
                <c:pt idx="0">
                  <c:v>Scoring 2018</c:v>
                </c:pt>
              </c:strCache>
            </c:strRef>
          </c:tx>
          <c:spPr>
            <a:noFill/>
            <a:ln w="38100" cap="rnd">
              <a:solidFill>
                <a:schemeClr val="accent3"/>
              </a:solidFill>
            </a:ln>
          </c:spPr>
          <c:cat>
            <c:strRef>
              <c:f>'Compliance Level Result'!$D$5:$D$14</c:f>
              <c:strCache>
                <c:ptCount val="10"/>
                <c:pt idx="0">
                  <c:v>Commitments and Standards</c:v>
                </c:pt>
                <c:pt idx="1">
                  <c:v>Internal Capacities</c:v>
                </c:pt>
                <c:pt idx="2">
                  <c:v>Supplier Capacities</c:v>
                </c:pt>
                <c:pt idx="3">
                  <c:v>Grievance Mechanism</c:v>
                </c:pt>
                <c:pt idx="4">
                  <c:v>Monitoring</c:v>
                </c:pt>
                <c:pt idx="5">
                  <c:v>Monitoring (optional-owned production sites)</c:v>
                </c:pt>
                <c:pt idx="6">
                  <c:v>Data Analysis</c:v>
                </c:pt>
                <c:pt idx="7">
                  <c:v>Remediation</c:v>
                </c:pt>
                <c:pt idx="8">
                  <c:v>Responsible Purchasing</c:v>
                </c:pt>
                <c:pt idx="9">
                  <c:v>Stakeholder Engagement</c:v>
                </c:pt>
              </c:strCache>
            </c:strRef>
          </c:cat>
          <c:val>
            <c:numRef>
              <c:f>'Compliance Level Result'!$I$5:$I$14</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D78A-4B8E-B907-FB791777CCD3}"/>
            </c:ext>
          </c:extLst>
        </c:ser>
        <c:dLbls>
          <c:showLegendKey val="0"/>
          <c:showVal val="0"/>
          <c:showCatName val="0"/>
          <c:showSerName val="0"/>
          <c:showPercent val="0"/>
          <c:showBubbleSize val="0"/>
        </c:dLbls>
        <c:axId val="596969088"/>
        <c:axId val="596969480"/>
      </c:radarChart>
      <c:catAx>
        <c:axId val="596969088"/>
        <c:scaling>
          <c:orientation val="minMax"/>
        </c:scaling>
        <c:delete val="0"/>
        <c:axPos val="b"/>
        <c:majorGridlines/>
        <c:numFmt formatCode="General" sourceLinked="0"/>
        <c:majorTickMark val="out"/>
        <c:minorTickMark val="none"/>
        <c:tickLblPos val="nextTo"/>
        <c:txPr>
          <a:bodyPr/>
          <a:lstStyle/>
          <a:p>
            <a:pPr>
              <a:defRPr b="1">
                <a:solidFill>
                  <a:schemeClr val="tx1">
                    <a:lumMod val="75000"/>
                    <a:lumOff val="25000"/>
                  </a:schemeClr>
                </a:solidFill>
              </a:defRPr>
            </a:pPr>
            <a:endParaRPr lang="en-US"/>
          </a:p>
        </c:txPr>
        <c:crossAx val="596969480"/>
        <c:crosses val="autoZero"/>
        <c:auto val="1"/>
        <c:lblAlgn val="ctr"/>
        <c:lblOffset val="100"/>
        <c:noMultiLvlLbl val="0"/>
      </c:catAx>
      <c:valAx>
        <c:axId val="596969480"/>
        <c:scaling>
          <c:orientation val="minMax"/>
          <c:max val="1"/>
          <c:min val="0"/>
        </c:scaling>
        <c:delete val="0"/>
        <c:axPos val="l"/>
        <c:majorGridlines/>
        <c:numFmt formatCode="0%" sourceLinked="1"/>
        <c:majorTickMark val="cross"/>
        <c:minorTickMark val="none"/>
        <c:tickLblPos val="nextTo"/>
        <c:txPr>
          <a:bodyPr/>
          <a:lstStyle/>
          <a:p>
            <a:pPr>
              <a:defRPr>
                <a:solidFill>
                  <a:schemeClr val="tx1">
                    <a:lumMod val="95000"/>
                    <a:lumOff val="5000"/>
                  </a:schemeClr>
                </a:solidFill>
              </a:defRPr>
            </a:pPr>
            <a:endParaRPr lang="en-US"/>
          </a:p>
        </c:txPr>
        <c:crossAx val="596969088"/>
        <c:crosses val="autoZero"/>
        <c:crossBetween val="between"/>
      </c:valAx>
      <c:spPr>
        <a:solidFill>
          <a:schemeClr val="bg2"/>
        </a:solidFill>
      </c:spPr>
    </c:plotArea>
    <c:legend>
      <c:legendPos val="r"/>
      <c:layout>
        <c:manualLayout>
          <c:xMode val="edge"/>
          <c:yMode val="edge"/>
          <c:x val="0.79763439646007095"/>
          <c:y val="0.84968229021812902"/>
          <c:w val="0.19163666812206601"/>
          <c:h val="0.13324953649997401"/>
        </c:manualLayout>
      </c:layout>
      <c:overlay val="0"/>
    </c:legend>
    <c:plotVisOnly val="1"/>
    <c:dispBlanksAs val="gap"/>
    <c:showDLblsOverMax val="0"/>
  </c:chart>
  <c:spPr>
    <a:solidFill>
      <a:schemeClr val="bg2"/>
    </a:solidFill>
  </c:sp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tx1">
                    <a:lumMod val="75000"/>
                    <a:lumOff val="25000"/>
                  </a:schemeClr>
                </a:solidFill>
                <a:latin typeface="Arial" panose="020B0604020202020204" pitchFamily="34" charset="0"/>
                <a:cs typeface="Arial" panose="020B0604020202020204" pitchFamily="34" charset="0"/>
              </a:defRPr>
            </a:pPr>
            <a:r>
              <a:rPr lang="de-CH">
                <a:solidFill>
                  <a:schemeClr val="tx1">
                    <a:lumMod val="75000"/>
                    <a:lumOff val="25000"/>
                  </a:schemeClr>
                </a:solidFill>
              </a:rPr>
              <a:t>Commitment and Standards </a:t>
            </a:r>
          </a:p>
        </c:rich>
      </c:tx>
      <c:overlay val="0"/>
    </c:title>
    <c:autoTitleDeleted val="0"/>
    <c:plotArea>
      <c:layout/>
      <c:barChart>
        <c:barDir val="col"/>
        <c:grouping val="stacked"/>
        <c:varyColors val="0"/>
        <c:ser>
          <c:idx val="1"/>
          <c:order val="0"/>
          <c:tx>
            <c:strRef>
              <c:f>'Management Level Result'!$D$5</c:f>
              <c:strCache>
                <c:ptCount val="1"/>
                <c:pt idx="0">
                  <c:v>Commitment and Standards</c:v>
                </c:pt>
              </c:strCache>
            </c:strRef>
          </c:tx>
          <c:spPr>
            <a:solidFill>
              <a:srgbClr val="00B050"/>
            </a:solidFill>
          </c:spPr>
          <c:invertIfNegative val="0"/>
          <c:dPt>
            <c:idx val="0"/>
            <c:invertIfNegative val="0"/>
            <c:bubble3D val="0"/>
            <c:spPr>
              <a:solidFill>
                <a:srgbClr val="FF0000"/>
              </a:solidFill>
            </c:spPr>
            <c:extLst>
              <c:ext xmlns:c16="http://schemas.microsoft.com/office/drawing/2014/chart" uri="{C3380CC4-5D6E-409C-BE32-E72D297353CC}">
                <c16:uniqueId val="{00000001-F463-4E9D-A4DE-99E7DA9008EA}"/>
              </c:ext>
            </c:extLst>
          </c:dPt>
          <c:dPt>
            <c:idx val="1"/>
            <c:invertIfNegative val="0"/>
            <c:bubble3D val="0"/>
            <c:spPr>
              <a:solidFill>
                <a:srgbClr val="FFC000"/>
              </a:solidFill>
            </c:spPr>
            <c:extLst>
              <c:ext xmlns:c16="http://schemas.microsoft.com/office/drawing/2014/chart" uri="{C3380CC4-5D6E-409C-BE32-E72D297353CC}">
                <c16:uniqueId val="{00000003-F463-4E9D-A4DE-99E7DA9008EA}"/>
              </c:ext>
            </c:extLst>
          </c:dPt>
          <c:dLbls>
            <c:spPr>
              <a:noFill/>
              <a:ln>
                <a:noFill/>
              </a:ln>
              <a:effectLst/>
            </c:spPr>
            <c:txPr>
              <a:bodyPr/>
              <a:lstStyle/>
              <a:p>
                <a:pPr>
                  <a:defRPr b="1">
                    <a:solidFill>
                      <a:schemeClr val="bg1"/>
                    </a:solidFil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'Management Level Result'!$F$4:$H$4</c:f>
              <c:strCache>
                <c:ptCount val="3"/>
                <c:pt idx="0">
                  <c:v>Basic compliance</c:v>
                </c:pt>
                <c:pt idx="1">
                  <c:v>Advanced</c:v>
                </c:pt>
                <c:pt idx="2">
                  <c:v>Best practice</c:v>
                </c:pt>
              </c:strCache>
            </c:strRef>
          </c:cat>
          <c:val>
            <c:numRef>
              <c:f>'Management Level Result'!$F$5:$H$5</c:f>
              <c:numCache>
                <c:formatCode>0%</c:formatCode>
                <c:ptCount val="3"/>
                <c:pt idx="0">
                  <c:v>0</c:v>
                </c:pt>
                <c:pt idx="1">
                  <c:v>0</c:v>
                </c:pt>
                <c:pt idx="2">
                  <c:v>0</c:v>
                </c:pt>
              </c:numCache>
            </c:numRef>
          </c:val>
          <c:extLst>
            <c:ext xmlns:c16="http://schemas.microsoft.com/office/drawing/2014/chart" uri="{C3380CC4-5D6E-409C-BE32-E72D297353CC}">
              <c16:uniqueId val="{00000004-F463-4E9D-A4DE-99E7DA9008EA}"/>
            </c:ext>
          </c:extLst>
        </c:ser>
        <c:dLbls>
          <c:showLegendKey val="0"/>
          <c:showVal val="1"/>
          <c:showCatName val="0"/>
          <c:showSerName val="0"/>
          <c:showPercent val="0"/>
          <c:showBubbleSize val="0"/>
        </c:dLbls>
        <c:gapWidth val="300"/>
        <c:axId val="505691368"/>
        <c:axId val="505692936"/>
      </c:barChart>
      <c:catAx>
        <c:axId val="505691368"/>
        <c:scaling>
          <c:orientation val="minMax"/>
        </c:scaling>
        <c:delete val="0"/>
        <c:axPos val="b"/>
        <c:numFmt formatCode="General" sourceLinked="0"/>
        <c:majorTickMark val="none"/>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505692936"/>
        <c:crosses val="autoZero"/>
        <c:auto val="1"/>
        <c:lblAlgn val="ctr"/>
        <c:lblOffset val="100"/>
        <c:noMultiLvlLbl val="0"/>
      </c:catAx>
      <c:valAx>
        <c:axId val="505692936"/>
        <c:scaling>
          <c:orientation val="minMax"/>
          <c:max val="1"/>
        </c:scaling>
        <c:delete val="0"/>
        <c:axPos val="l"/>
        <c:majorGridlines/>
        <c:numFmt formatCode="0%" sourceLinked="1"/>
        <c:majorTickMark val="none"/>
        <c:minorTickMark val="none"/>
        <c:tickLblPos val="nextTo"/>
        <c:crossAx val="505691368"/>
        <c:crosses val="autoZero"/>
        <c:crossBetween val="between"/>
      </c:valAx>
    </c:plotArea>
    <c:plotVisOnly val="1"/>
    <c:dispBlanksAs val="gap"/>
    <c:showDLblsOverMax val="0"/>
  </c:chart>
  <c:spPr>
    <a:solidFill>
      <a:schemeClr val="bg2">
        <a:lumMod val="90000"/>
      </a:schemeClr>
    </a:solidFill>
  </c:sp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tx1">
                    <a:lumMod val="75000"/>
                    <a:lumOff val="25000"/>
                  </a:schemeClr>
                </a:solidFill>
                <a:latin typeface="Arial" panose="020B0604020202020204" pitchFamily="34" charset="0"/>
                <a:cs typeface="Arial" panose="020B0604020202020204" pitchFamily="34" charset="0"/>
              </a:defRPr>
            </a:pPr>
            <a:r>
              <a:rPr lang="en-US" sz="1800" b="1" i="0" u="none" strike="noStrike" baseline="0">
                <a:solidFill>
                  <a:schemeClr val="tx1">
                    <a:lumMod val="75000"/>
                    <a:lumOff val="25000"/>
                  </a:schemeClr>
                </a:solidFill>
                <a:effectLst/>
                <a:latin typeface="Arial" panose="020B0604020202020204" pitchFamily="34" charset="0"/>
                <a:cs typeface="Arial" panose="020B0604020202020204" pitchFamily="34" charset="0"/>
              </a:rPr>
              <a:t>Supplier Capacities</a:t>
            </a:r>
            <a:endParaRPr lang="en-US">
              <a:solidFill>
                <a:schemeClr val="tx1">
                  <a:lumMod val="75000"/>
                  <a:lumOff val="25000"/>
                </a:schemeClr>
              </a:solidFill>
              <a:latin typeface="Arial" panose="020B0604020202020204" pitchFamily="34" charset="0"/>
              <a:cs typeface="Arial" panose="020B0604020202020204" pitchFamily="34" charset="0"/>
            </a:endParaRPr>
          </a:p>
        </c:rich>
      </c:tx>
      <c:overlay val="0"/>
    </c:title>
    <c:autoTitleDeleted val="0"/>
    <c:plotArea>
      <c:layout/>
      <c:barChart>
        <c:barDir val="col"/>
        <c:grouping val="stacked"/>
        <c:varyColors val="0"/>
        <c:ser>
          <c:idx val="1"/>
          <c:order val="0"/>
          <c:tx>
            <c:strRef>
              <c:f>'Management Level Result'!$D$7</c:f>
              <c:strCache>
                <c:ptCount val="1"/>
                <c:pt idx="0">
                  <c:v>Supplier Capacities</c:v>
                </c:pt>
              </c:strCache>
            </c:strRef>
          </c:tx>
          <c:spPr>
            <a:solidFill>
              <a:srgbClr val="00B050"/>
            </a:solidFill>
          </c:spPr>
          <c:invertIfNegative val="0"/>
          <c:dPt>
            <c:idx val="0"/>
            <c:invertIfNegative val="0"/>
            <c:bubble3D val="0"/>
            <c:spPr>
              <a:solidFill>
                <a:srgbClr val="FF0000"/>
              </a:solidFill>
            </c:spPr>
            <c:extLst>
              <c:ext xmlns:c16="http://schemas.microsoft.com/office/drawing/2014/chart" uri="{C3380CC4-5D6E-409C-BE32-E72D297353CC}">
                <c16:uniqueId val="{00000001-DC57-4A61-8E90-7162F6588044}"/>
              </c:ext>
            </c:extLst>
          </c:dPt>
          <c:dPt>
            <c:idx val="1"/>
            <c:invertIfNegative val="0"/>
            <c:bubble3D val="0"/>
            <c:spPr>
              <a:solidFill>
                <a:srgbClr val="FFC000"/>
              </a:solidFill>
            </c:spPr>
            <c:extLst>
              <c:ext xmlns:c16="http://schemas.microsoft.com/office/drawing/2014/chart" uri="{C3380CC4-5D6E-409C-BE32-E72D297353CC}">
                <c16:uniqueId val="{00000003-DC57-4A61-8E90-7162F6588044}"/>
              </c:ext>
            </c:extLst>
          </c:dPt>
          <c:dLbls>
            <c:spPr>
              <a:noFill/>
              <a:ln>
                <a:noFill/>
              </a:ln>
              <a:effectLst/>
            </c:spPr>
            <c:txPr>
              <a:bodyPr/>
              <a:lstStyle/>
              <a:p>
                <a:pPr>
                  <a:defRPr b="1">
                    <a:solidFill>
                      <a:schemeClr val="bg1"/>
                    </a:solidFil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'Management Level Result'!$F$4:$H$4</c:f>
              <c:strCache>
                <c:ptCount val="3"/>
                <c:pt idx="0">
                  <c:v>Basic compliance</c:v>
                </c:pt>
                <c:pt idx="1">
                  <c:v>Advanced</c:v>
                </c:pt>
                <c:pt idx="2">
                  <c:v>Best practice</c:v>
                </c:pt>
              </c:strCache>
            </c:strRef>
          </c:cat>
          <c:val>
            <c:numRef>
              <c:f>'Management Level Result'!$F$7:$H$7</c:f>
              <c:numCache>
                <c:formatCode>0%</c:formatCode>
                <c:ptCount val="3"/>
                <c:pt idx="0">
                  <c:v>0</c:v>
                </c:pt>
                <c:pt idx="1">
                  <c:v>0</c:v>
                </c:pt>
                <c:pt idx="2">
                  <c:v>0</c:v>
                </c:pt>
              </c:numCache>
            </c:numRef>
          </c:val>
          <c:extLst>
            <c:ext xmlns:c16="http://schemas.microsoft.com/office/drawing/2014/chart" uri="{C3380CC4-5D6E-409C-BE32-E72D297353CC}">
              <c16:uniqueId val="{00000004-DC57-4A61-8E90-7162F6588044}"/>
            </c:ext>
          </c:extLst>
        </c:ser>
        <c:dLbls>
          <c:showLegendKey val="0"/>
          <c:showVal val="1"/>
          <c:showCatName val="0"/>
          <c:showSerName val="0"/>
          <c:showPercent val="0"/>
          <c:showBubbleSize val="0"/>
        </c:dLbls>
        <c:gapWidth val="300"/>
        <c:axId val="505693328"/>
        <c:axId val="505693720"/>
      </c:barChart>
      <c:catAx>
        <c:axId val="505693328"/>
        <c:scaling>
          <c:orientation val="minMax"/>
        </c:scaling>
        <c:delete val="0"/>
        <c:axPos val="b"/>
        <c:numFmt formatCode="General" sourceLinked="0"/>
        <c:majorTickMark val="none"/>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505693720"/>
        <c:crosses val="autoZero"/>
        <c:auto val="1"/>
        <c:lblAlgn val="ctr"/>
        <c:lblOffset val="100"/>
        <c:noMultiLvlLbl val="0"/>
      </c:catAx>
      <c:valAx>
        <c:axId val="505693720"/>
        <c:scaling>
          <c:orientation val="minMax"/>
          <c:max val="1"/>
        </c:scaling>
        <c:delete val="0"/>
        <c:axPos val="l"/>
        <c:majorGridlines/>
        <c:numFmt formatCode="0%" sourceLinked="1"/>
        <c:majorTickMark val="none"/>
        <c:minorTickMark val="none"/>
        <c:tickLblPos val="nextTo"/>
        <c:crossAx val="505693328"/>
        <c:crosses val="autoZero"/>
        <c:crossBetween val="between"/>
      </c:valAx>
    </c:plotArea>
    <c:plotVisOnly val="1"/>
    <c:dispBlanksAs val="gap"/>
    <c:showDLblsOverMax val="0"/>
  </c:chart>
  <c:spPr>
    <a:solidFill>
      <a:schemeClr val="bg2">
        <a:lumMod val="90000"/>
      </a:schemeClr>
    </a:solidFill>
  </c:sp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tx1">
                    <a:lumMod val="75000"/>
                    <a:lumOff val="25000"/>
                  </a:schemeClr>
                </a:solidFill>
                <a:latin typeface="Arial" panose="020B0604020202020204" pitchFamily="34" charset="0"/>
                <a:cs typeface="Arial" panose="020B0604020202020204" pitchFamily="34" charset="0"/>
              </a:defRPr>
            </a:pPr>
            <a:r>
              <a:rPr lang="en-US" sz="1800" b="1" i="0" u="none" strike="noStrike" baseline="0">
                <a:solidFill>
                  <a:schemeClr val="tx1">
                    <a:lumMod val="75000"/>
                    <a:lumOff val="25000"/>
                  </a:schemeClr>
                </a:solidFill>
                <a:effectLst/>
                <a:latin typeface="Arial" panose="020B0604020202020204" pitchFamily="34" charset="0"/>
                <a:cs typeface="Arial" panose="020B0604020202020204" pitchFamily="34" charset="0"/>
              </a:rPr>
              <a:t>Grievance Mechanism                                    </a:t>
            </a:r>
            <a:endParaRPr lang="en-US">
              <a:solidFill>
                <a:schemeClr val="tx1">
                  <a:lumMod val="75000"/>
                  <a:lumOff val="25000"/>
                </a:schemeClr>
              </a:solidFill>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0.10348824786324801"/>
          <c:y val="0.21449771819507801"/>
          <c:w val="0.86666132478632496"/>
          <c:h val="0.66128287186586898"/>
        </c:manualLayout>
      </c:layout>
      <c:barChart>
        <c:barDir val="col"/>
        <c:grouping val="stacked"/>
        <c:varyColors val="0"/>
        <c:ser>
          <c:idx val="1"/>
          <c:order val="0"/>
          <c:tx>
            <c:strRef>
              <c:f>'Management Level Result'!$D$8</c:f>
              <c:strCache>
                <c:ptCount val="1"/>
                <c:pt idx="0">
                  <c:v>Grievance Mechanism</c:v>
                </c:pt>
              </c:strCache>
            </c:strRef>
          </c:tx>
          <c:spPr>
            <a:solidFill>
              <a:srgbClr val="00B050"/>
            </a:solidFill>
          </c:spPr>
          <c:invertIfNegative val="0"/>
          <c:dPt>
            <c:idx val="0"/>
            <c:invertIfNegative val="0"/>
            <c:bubble3D val="0"/>
            <c:spPr>
              <a:solidFill>
                <a:srgbClr val="FF0000"/>
              </a:solidFill>
            </c:spPr>
            <c:extLst>
              <c:ext xmlns:c16="http://schemas.microsoft.com/office/drawing/2014/chart" uri="{C3380CC4-5D6E-409C-BE32-E72D297353CC}">
                <c16:uniqueId val="{00000001-8803-4DE9-893A-2B764762D646}"/>
              </c:ext>
            </c:extLst>
          </c:dPt>
          <c:dPt>
            <c:idx val="1"/>
            <c:invertIfNegative val="0"/>
            <c:bubble3D val="0"/>
            <c:spPr>
              <a:solidFill>
                <a:srgbClr val="FFC000"/>
              </a:solidFill>
            </c:spPr>
            <c:extLst>
              <c:ext xmlns:c16="http://schemas.microsoft.com/office/drawing/2014/chart" uri="{C3380CC4-5D6E-409C-BE32-E72D297353CC}">
                <c16:uniqueId val="{00000003-8803-4DE9-893A-2B764762D646}"/>
              </c:ext>
            </c:extLst>
          </c:dPt>
          <c:dLbls>
            <c:spPr>
              <a:noFill/>
              <a:ln>
                <a:noFill/>
              </a:ln>
              <a:effectLst/>
            </c:spPr>
            <c:txPr>
              <a:bodyPr/>
              <a:lstStyle/>
              <a:p>
                <a:pPr>
                  <a:defRPr b="1">
                    <a:solidFill>
                      <a:schemeClr val="bg1"/>
                    </a:solidFil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'Management Level Result'!$F$4:$H$4</c:f>
              <c:strCache>
                <c:ptCount val="3"/>
                <c:pt idx="0">
                  <c:v>Basic compliance</c:v>
                </c:pt>
                <c:pt idx="1">
                  <c:v>Advanced</c:v>
                </c:pt>
                <c:pt idx="2">
                  <c:v>Best practice</c:v>
                </c:pt>
              </c:strCache>
            </c:strRef>
          </c:cat>
          <c:val>
            <c:numRef>
              <c:f>'Management Level Result'!$F$8:$H$8</c:f>
              <c:numCache>
                <c:formatCode>0%</c:formatCode>
                <c:ptCount val="3"/>
                <c:pt idx="0">
                  <c:v>0</c:v>
                </c:pt>
                <c:pt idx="1">
                  <c:v>0</c:v>
                </c:pt>
                <c:pt idx="2">
                  <c:v>0</c:v>
                </c:pt>
              </c:numCache>
            </c:numRef>
          </c:val>
          <c:extLst>
            <c:ext xmlns:c16="http://schemas.microsoft.com/office/drawing/2014/chart" uri="{C3380CC4-5D6E-409C-BE32-E72D297353CC}">
              <c16:uniqueId val="{00000004-8803-4DE9-893A-2B764762D646}"/>
            </c:ext>
          </c:extLst>
        </c:ser>
        <c:dLbls>
          <c:showLegendKey val="0"/>
          <c:showVal val="1"/>
          <c:showCatName val="0"/>
          <c:showSerName val="0"/>
          <c:showPercent val="0"/>
          <c:showBubbleSize val="0"/>
        </c:dLbls>
        <c:gapWidth val="300"/>
        <c:axId val="505694504"/>
        <c:axId val="596659464"/>
      </c:barChart>
      <c:catAx>
        <c:axId val="505694504"/>
        <c:scaling>
          <c:orientation val="minMax"/>
        </c:scaling>
        <c:delete val="0"/>
        <c:axPos val="b"/>
        <c:numFmt formatCode="General" sourceLinked="0"/>
        <c:majorTickMark val="none"/>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596659464"/>
        <c:crosses val="autoZero"/>
        <c:auto val="1"/>
        <c:lblAlgn val="ctr"/>
        <c:lblOffset val="100"/>
        <c:noMultiLvlLbl val="0"/>
      </c:catAx>
      <c:valAx>
        <c:axId val="596659464"/>
        <c:scaling>
          <c:orientation val="minMax"/>
          <c:max val="1"/>
        </c:scaling>
        <c:delete val="0"/>
        <c:axPos val="l"/>
        <c:majorGridlines/>
        <c:numFmt formatCode="0%" sourceLinked="1"/>
        <c:majorTickMark val="none"/>
        <c:minorTickMark val="none"/>
        <c:tickLblPos val="nextTo"/>
        <c:crossAx val="505694504"/>
        <c:crosses val="autoZero"/>
        <c:crossBetween val="between"/>
      </c:valAx>
    </c:plotArea>
    <c:plotVisOnly val="1"/>
    <c:dispBlanksAs val="gap"/>
    <c:showDLblsOverMax val="0"/>
  </c:chart>
  <c:spPr>
    <a:solidFill>
      <a:schemeClr val="bg2">
        <a:lumMod val="90000"/>
      </a:schemeClr>
    </a:solidFill>
  </c:spPr>
  <c:printSettings>
    <c:headerFooter/>
    <c:pageMargins b="0.78740157499999996" l="0.511811024" r="0.511811024" t="0.78740157499999996" header="0.31496062000000002" footer="0.3149606200000000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tx1">
                    <a:lumMod val="75000"/>
                    <a:lumOff val="25000"/>
                  </a:schemeClr>
                </a:solidFill>
                <a:latin typeface="Arial" panose="020B0604020202020204" pitchFamily="34" charset="0"/>
                <a:cs typeface="Arial" panose="020B0604020202020204" pitchFamily="34" charset="0"/>
              </a:defRPr>
            </a:pPr>
            <a:r>
              <a:rPr lang="en-US" sz="1800" b="1" i="0" u="none" strike="noStrike" baseline="0">
                <a:solidFill>
                  <a:schemeClr val="tx1">
                    <a:lumMod val="75000"/>
                    <a:lumOff val="25000"/>
                  </a:schemeClr>
                </a:solidFill>
                <a:effectLst/>
                <a:latin typeface="Arial" panose="020B0604020202020204" pitchFamily="34" charset="0"/>
                <a:cs typeface="Arial" panose="020B0604020202020204" pitchFamily="34" charset="0"/>
              </a:rPr>
              <a:t>Monitoring                                    </a:t>
            </a:r>
            <a:endParaRPr lang="en-US">
              <a:solidFill>
                <a:schemeClr val="tx1">
                  <a:lumMod val="75000"/>
                  <a:lumOff val="25000"/>
                </a:schemeClr>
              </a:solidFill>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0.10348824786324801"/>
          <c:y val="0.21449771819507801"/>
          <c:w val="0.86666132478632496"/>
          <c:h val="0.66128287186586898"/>
        </c:manualLayout>
      </c:layout>
      <c:barChart>
        <c:barDir val="col"/>
        <c:grouping val="stacked"/>
        <c:varyColors val="0"/>
        <c:ser>
          <c:idx val="1"/>
          <c:order val="0"/>
          <c:tx>
            <c:strRef>
              <c:f>'Management Level Result'!$D$9</c:f>
              <c:strCache>
                <c:ptCount val="1"/>
                <c:pt idx="0">
                  <c:v>Monitoring</c:v>
                </c:pt>
              </c:strCache>
            </c:strRef>
          </c:tx>
          <c:spPr>
            <a:solidFill>
              <a:srgbClr val="00B050"/>
            </a:solidFill>
          </c:spPr>
          <c:invertIfNegative val="0"/>
          <c:dPt>
            <c:idx val="0"/>
            <c:invertIfNegative val="0"/>
            <c:bubble3D val="0"/>
            <c:spPr>
              <a:solidFill>
                <a:srgbClr val="FF0000"/>
              </a:solidFill>
            </c:spPr>
            <c:extLst>
              <c:ext xmlns:c16="http://schemas.microsoft.com/office/drawing/2014/chart" uri="{C3380CC4-5D6E-409C-BE32-E72D297353CC}">
                <c16:uniqueId val="{00000001-9830-6E43-97EF-52E97B2420DD}"/>
              </c:ext>
            </c:extLst>
          </c:dPt>
          <c:dPt>
            <c:idx val="1"/>
            <c:invertIfNegative val="0"/>
            <c:bubble3D val="0"/>
            <c:spPr>
              <a:solidFill>
                <a:srgbClr val="FFC000"/>
              </a:solidFill>
            </c:spPr>
            <c:extLst>
              <c:ext xmlns:c16="http://schemas.microsoft.com/office/drawing/2014/chart" uri="{C3380CC4-5D6E-409C-BE32-E72D297353CC}">
                <c16:uniqueId val="{00000003-9830-6E43-97EF-52E97B2420DD}"/>
              </c:ext>
            </c:extLst>
          </c:dPt>
          <c:dLbls>
            <c:spPr>
              <a:noFill/>
              <a:ln>
                <a:noFill/>
              </a:ln>
              <a:effectLst/>
            </c:spPr>
            <c:txPr>
              <a:bodyPr/>
              <a:lstStyle/>
              <a:p>
                <a:pPr>
                  <a:defRPr b="1">
                    <a:solidFill>
                      <a:schemeClr val="bg1"/>
                    </a:solidFil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'Management Level Result'!$F$4:$H$4</c:f>
              <c:strCache>
                <c:ptCount val="3"/>
                <c:pt idx="0">
                  <c:v>Basic compliance</c:v>
                </c:pt>
                <c:pt idx="1">
                  <c:v>Advanced</c:v>
                </c:pt>
                <c:pt idx="2">
                  <c:v>Best practice</c:v>
                </c:pt>
              </c:strCache>
            </c:strRef>
          </c:cat>
          <c:val>
            <c:numRef>
              <c:f>'Management Level Result'!$F$9:$H$9</c:f>
              <c:numCache>
                <c:formatCode>0%</c:formatCode>
                <c:ptCount val="3"/>
                <c:pt idx="0">
                  <c:v>0</c:v>
                </c:pt>
                <c:pt idx="1">
                  <c:v>0</c:v>
                </c:pt>
                <c:pt idx="2">
                  <c:v>0</c:v>
                </c:pt>
              </c:numCache>
            </c:numRef>
          </c:val>
          <c:extLst>
            <c:ext xmlns:c16="http://schemas.microsoft.com/office/drawing/2014/chart" uri="{C3380CC4-5D6E-409C-BE32-E72D297353CC}">
              <c16:uniqueId val="{00000004-9830-6E43-97EF-52E97B2420DD}"/>
            </c:ext>
          </c:extLst>
        </c:ser>
        <c:dLbls>
          <c:showLegendKey val="0"/>
          <c:showVal val="1"/>
          <c:showCatName val="0"/>
          <c:showSerName val="0"/>
          <c:showPercent val="0"/>
          <c:showBubbleSize val="0"/>
        </c:dLbls>
        <c:gapWidth val="300"/>
        <c:axId val="596660248"/>
        <c:axId val="596660640"/>
      </c:barChart>
      <c:catAx>
        <c:axId val="596660248"/>
        <c:scaling>
          <c:orientation val="minMax"/>
        </c:scaling>
        <c:delete val="0"/>
        <c:axPos val="b"/>
        <c:numFmt formatCode="General" sourceLinked="0"/>
        <c:majorTickMark val="none"/>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596660640"/>
        <c:crosses val="autoZero"/>
        <c:auto val="1"/>
        <c:lblAlgn val="ctr"/>
        <c:lblOffset val="100"/>
        <c:noMultiLvlLbl val="0"/>
      </c:catAx>
      <c:valAx>
        <c:axId val="596660640"/>
        <c:scaling>
          <c:orientation val="minMax"/>
          <c:max val="1"/>
        </c:scaling>
        <c:delete val="0"/>
        <c:axPos val="l"/>
        <c:majorGridlines/>
        <c:numFmt formatCode="0%" sourceLinked="1"/>
        <c:majorTickMark val="none"/>
        <c:minorTickMark val="none"/>
        <c:tickLblPos val="nextTo"/>
        <c:crossAx val="596660248"/>
        <c:crosses val="autoZero"/>
        <c:crossBetween val="between"/>
      </c:valAx>
    </c:plotArea>
    <c:plotVisOnly val="1"/>
    <c:dispBlanksAs val="gap"/>
    <c:showDLblsOverMax val="0"/>
  </c:chart>
  <c:spPr>
    <a:solidFill>
      <a:schemeClr val="bg2">
        <a:lumMod val="90000"/>
      </a:schemeClr>
    </a:solidFill>
  </c:spPr>
  <c:printSettings>
    <c:headerFooter/>
    <c:pageMargins b="0.78740157499999996" l="0.511811024" r="0.511811024" t="0.78740157499999996" header="0.31496062000000002" footer="0.3149606200000000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tx1">
                    <a:lumMod val="75000"/>
                    <a:lumOff val="25000"/>
                  </a:schemeClr>
                </a:solidFill>
                <a:latin typeface="Arial" panose="020B0604020202020204" pitchFamily="34" charset="0"/>
                <a:cs typeface="Arial" panose="020B0604020202020204" pitchFamily="34" charset="0"/>
              </a:defRPr>
            </a:pPr>
            <a:r>
              <a:rPr lang="en-US" sz="1800" b="1" i="0" u="none" strike="noStrike" baseline="0">
                <a:solidFill>
                  <a:schemeClr val="tx1">
                    <a:lumMod val="75000"/>
                    <a:lumOff val="25000"/>
                  </a:schemeClr>
                </a:solidFill>
                <a:effectLst/>
                <a:latin typeface="Arial" panose="020B0604020202020204" pitchFamily="34" charset="0"/>
                <a:cs typeface="Arial" panose="020B0604020202020204" pitchFamily="34" charset="0"/>
              </a:rPr>
              <a:t>Responsible Purchasing</a:t>
            </a:r>
            <a:endParaRPr lang="en-US">
              <a:solidFill>
                <a:schemeClr val="tx1">
                  <a:lumMod val="75000"/>
                  <a:lumOff val="25000"/>
                </a:schemeClr>
              </a:solidFill>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0.10348824786324801"/>
          <c:y val="0.21449771819507801"/>
          <c:w val="0.86666132478632496"/>
          <c:h val="0.66128287186586898"/>
        </c:manualLayout>
      </c:layout>
      <c:barChart>
        <c:barDir val="col"/>
        <c:grouping val="stacked"/>
        <c:varyColors val="0"/>
        <c:ser>
          <c:idx val="1"/>
          <c:order val="0"/>
          <c:tx>
            <c:strRef>
              <c:f>'Management Level Result'!$D$13</c:f>
              <c:strCache>
                <c:ptCount val="1"/>
                <c:pt idx="0">
                  <c:v>Responsible Purchasing</c:v>
                </c:pt>
              </c:strCache>
            </c:strRef>
          </c:tx>
          <c:spPr>
            <a:solidFill>
              <a:srgbClr val="00B050"/>
            </a:solidFill>
          </c:spPr>
          <c:invertIfNegative val="0"/>
          <c:dPt>
            <c:idx val="0"/>
            <c:invertIfNegative val="0"/>
            <c:bubble3D val="0"/>
            <c:spPr>
              <a:solidFill>
                <a:srgbClr val="FF0000"/>
              </a:solidFill>
            </c:spPr>
            <c:extLst>
              <c:ext xmlns:c16="http://schemas.microsoft.com/office/drawing/2014/chart" uri="{C3380CC4-5D6E-409C-BE32-E72D297353CC}">
                <c16:uniqueId val="{00000001-404C-7548-B4FD-FA3767CEAB08}"/>
              </c:ext>
            </c:extLst>
          </c:dPt>
          <c:dPt>
            <c:idx val="1"/>
            <c:invertIfNegative val="0"/>
            <c:bubble3D val="0"/>
            <c:spPr>
              <a:solidFill>
                <a:srgbClr val="FFC000"/>
              </a:solidFill>
            </c:spPr>
            <c:extLst>
              <c:ext xmlns:c16="http://schemas.microsoft.com/office/drawing/2014/chart" uri="{C3380CC4-5D6E-409C-BE32-E72D297353CC}">
                <c16:uniqueId val="{00000003-404C-7548-B4FD-FA3767CEAB08}"/>
              </c:ext>
            </c:extLst>
          </c:dPt>
          <c:dLbls>
            <c:spPr>
              <a:noFill/>
              <a:ln>
                <a:noFill/>
              </a:ln>
              <a:effectLst/>
            </c:spPr>
            <c:txPr>
              <a:bodyPr/>
              <a:lstStyle/>
              <a:p>
                <a:pPr>
                  <a:defRPr b="1">
                    <a:solidFill>
                      <a:schemeClr val="bg1"/>
                    </a:solidFil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'Management Level Result'!$F$4:$H$4</c:f>
              <c:strCache>
                <c:ptCount val="3"/>
                <c:pt idx="0">
                  <c:v>Basic compliance</c:v>
                </c:pt>
                <c:pt idx="1">
                  <c:v>Advanced</c:v>
                </c:pt>
                <c:pt idx="2">
                  <c:v>Best practice</c:v>
                </c:pt>
              </c:strCache>
            </c:strRef>
          </c:cat>
          <c:val>
            <c:numRef>
              <c:f>'Management Level Result'!$F$13:$H$13</c:f>
              <c:numCache>
                <c:formatCode>0%</c:formatCode>
                <c:ptCount val="3"/>
                <c:pt idx="0">
                  <c:v>0</c:v>
                </c:pt>
                <c:pt idx="1">
                  <c:v>0</c:v>
                </c:pt>
                <c:pt idx="2">
                  <c:v>0</c:v>
                </c:pt>
              </c:numCache>
            </c:numRef>
          </c:val>
          <c:extLst>
            <c:ext xmlns:c16="http://schemas.microsoft.com/office/drawing/2014/chart" uri="{C3380CC4-5D6E-409C-BE32-E72D297353CC}">
              <c16:uniqueId val="{00000004-404C-7548-B4FD-FA3767CEAB08}"/>
            </c:ext>
          </c:extLst>
        </c:ser>
        <c:dLbls>
          <c:showLegendKey val="0"/>
          <c:showVal val="1"/>
          <c:showCatName val="0"/>
          <c:showSerName val="0"/>
          <c:showPercent val="0"/>
          <c:showBubbleSize val="0"/>
        </c:dLbls>
        <c:gapWidth val="300"/>
        <c:axId val="596661424"/>
        <c:axId val="596661816"/>
      </c:barChart>
      <c:catAx>
        <c:axId val="596661424"/>
        <c:scaling>
          <c:orientation val="minMax"/>
        </c:scaling>
        <c:delete val="0"/>
        <c:axPos val="b"/>
        <c:numFmt formatCode="General" sourceLinked="0"/>
        <c:majorTickMark val="none"/>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596661816"/>
        <c:crosses val="autoZero"/>
        <c:auto val="1"/>
        <c:lblAlgn val="ctr"/>
        <c:lblOffset val="100"/>
        <c:noMultiLvlLbl val="0"/>
      </c:catAx>
      <c:valAx>
        <c:axId val="596661816"/>
        <c:scaling>
          <c:orientation val="minMax"/>
          <c:max val="1"/>
        </c:scaling>
        <c:delete val="0"/>
        <c:axPos val="l"/>
        <c:majorGridlines/>
        <c:numFmt formatCode="0%" sourceLinked="1"/>
        <c:majorTickMark val="none"/>
        <c:minorTickMark val="none"/>
        <c:tickLblPos val="nextTo"/>
        <c:crossAx val="596661424"/>
        <c:crosses val="autoZero"/>
        <c:crossBetween val="between"/>
      </c:valAx>
    </c:plotArea>
    <c:plotVisOnly val="1"/>
    <c:dispBlanksAs val="gap"/>
    <c:showDLblsOverMax val="0"/>
  </c:chart>
  <c:spPr>
    <a:solidFill>
      <a:schemeClr val="bg2">
        <a:lumMod val="90000"/>
      </a:schemeClr>
    </a:solidFill>
  </c:spPr>
  <c:printSettings>
    <c:headerFooter/>
    <c:pageMargins b="0.78740157499999996" l="0.511811024" r="0.511811024" t="0.78740157499999996" header="0.31496062000000002" footer="0.3149606200000000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tx1">
                    <a:lumMod val="75000"/>
                    <a:lumOff val="25000"/>
                  </a:schemeClr>
                </a:solidFill>
                <a:latin typeface="Arial" panose="020B0604020202020204" pitchFamily="34" charset="0"/>
                <a:cs typeface="Arial" panose="020B0604020202020204" pitchFamily="34" charset="0"/>
              </a:defRPr>
            </a:pPr>
            <a:r>
              <a:rPr lang="en-US">
                <a:solidFill>
                  <a:schemeClr val="tx1">
                    <a:lumMod val="75000"/>
                    <a:lumOff val="25000"/>
                  </a:schemeClr>
                </a:solidFill>
                <a:latin typeface="Arial" panose="020B0604020202020204" pitchFamily="34" charset="0"/>
                <a:cs typeface="Arial" panose="020B0604020202020204" pitchFamily="34" charset="0"/>
              </a:rPr>
              <a:t>Data</a:t>
            </a:r>
            <a:r>
              <a:rPr lang="en-US" baseline="0">
                <a:solidFill>
                  <a:schemeClr val="tx1">
                    <a:lumMod val="75000"/>
                    <a:lumOff val="25000"/>
                  </a:schemeClr>
                </a:solidFill>
                <a:latin typeface="Arial" panose="020B0604020202020204" pitchFamily="34" charset="0"/>
                <a:cs typeface="Arial" panose="020B0604020202020204" pitchFamily="34" charset="0"/>
              </a:rPr>
              <a:t> Analysis</a:t>
            </a:r>
            <a:endParaRPr lang="en-US">
              <a:solidFill>
                <a:schemeClr val="tx1">
                  <a:lumMod val="75000"/>
                  <a:lumOff val="25000"/>
                </a:schemeClr>
              </a:solidFill>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0.10348824786324801"/>
          <c:y val="0.21449771819507801"/>
          <c:w val="0.86666132478632496"/>
          <c:h val="0.66128287186586898"/>
        </c:manualLayout>
      </c:layout>
      <c:barChart>
        <c:barDir val="col"/>
        <c:grouping val="stacked"/>
        <c:varyColors val="0"/>
        <c:ser>
          <c:idx val="1"/>
          <c:order val="0"/>
          <c:tx>
            <c:strRef>
              <c:f>'Management Level Result'!$D$11</c:f>
              <c:strCache>
                <c:ptCount val="1"/>
                <c:pt idx="0">
                  <c:v>Data Analysis</c:v>
                </c:pt>
              </c:strCache>
            </c:strRef>
          </c:tx>
          <c:spPr>
            <a:solidFill>
              <a:srgbClr val="00B050"/>
            </a:solidFill>
          </c:spPr>
          <c:invertIfNegative val="0"/>
          <c:dPt>
            <c:idx val="0"/>
            <c:invertIfNegative val="0"/>
            <c:bubble3D val="0"/>
            <c:spPr>
              <a:solidFill>
                <a:srgbClr val="FF0000"/>
              </a:solidFill>
            </c:spPr>
            <c:extLst>
              <c:ext xmlns:c16="http://schemas.microsoft.com/office/drawing/2014/chart" uri="{C3380CC4-5D6E-409C-BE32-E72D297353CC}">
                <c16:uniqueId val="{00000001-5639-7843-8F7B-7BC9E4BFE64C}"/>
              </c:ext>
            </c:extLst>
          </c:dPt>
          <c:dPt>
            <c:idx val="1"/>
            <c:invertIfNegative val="0"/>
            <c:bubble3D val="0"/>
            <c:spPr>
              <a:solidFill>
                <a:srgbClr val="FFC000"/>
              </a:solidFill>
            </c:spPr>
            <c:extLst>
              <c:ext xmlns:c16="http://schemas.microsoft.com/office/drawing/2014/chart" uri="{C3380CC4-5D6E-409C-BE32-E72D297353CC}">
                <c16:uniqueId val="{00000003-5639-7843-8F7B-7BC9E4BFE64C}"/>
              </c:ext>
            </c:extLst>
          </c:dPt>
          <c:dLbls>
            <c:spPr>
              <a:noFill/>
              <a:ln>
                <a:noFill/>
              </a:ln>
              <a:effectLst/>
            </c:spPr>
            <c:txPr>
              <a:bodyPr/>
              <a:lstStyle/>
              <a:p>
                <a:pPr>
                  <a:defRPr b="1">
                    <a:solidFill>
                      <a:schemeClr val="bg1"/>
                    </a:solidFil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'Management Level Result'!$F$4:$H$4</c:f>
              <c:strCache>
                <c:ptCount val="3"/>
                <c:pt idx="0">
                  <c:v>Basic compliance</c:v>
                </c:pt>
                <c:pt idx="1">
                  <c:v>Advanced</c:v>
                </c:pt>
                <c:pt idx="2">
                  <c:v>Best practice</c:v>
                </c:pt>
              </c:strCache>
            </c:strRef>
          </c:cat>
          <c:val>
            <c:numRef>
              <c:f>'Management Level Result'!$F$11:$H$11</c:f>
              <c:numCache>
                <c:formatCode>0%</c:formatCode>
                <c:ptCount val="3"/>
                <c:pt idx="0">
                  <c:v>0</c:v>
                </c:pt>
                <c:pt idx="1">
                  <c:v>0</c:v>
                </c:pt>
                <c:pt idx="2">
                  <c:v>0</c:v>
                </c:pt>
              </c:numCache>
            </c:numRef>
          </c:val>
          <c:extLst>
            <c:ext xmlns:c16="http://schemas.microsoft.com/office/drawing/2014/chart" uri="{C3380CC4-5D6E-409C-BE32-E72D297353CC}">
              <c16:uniqueId val="{00000004-5639-7843-8F7B-7BC9E4BFE64C}"/>
            </c:ext>
          </c:extLst>
        </c:ser>
        <c:dLbls>
          <c:showLegendKey val="0"/>
          <c:showVal val="1"/>
          <c:showCatName val="0"/>
          <c:showSerName val="0"/>
          <c:showPercent val="0"/>
          <c:showBubbleSize val="0"/>
        </c:dLbls>
        <c:gapWidth val="300"/>
        <c:axId val="596662600"/>
        <c:axId val="596662992"/>
      </c:barChart>
      <c:catAx>
        <c:axId val="596662600"/>
        <c:scaling>
          <c:orientation val="minMax"/>
        </c:scaling>
        <c:delete val="0"/>
        <c:axPos val="b"/>
        <c:numFmt formatCode="General" sourceLinked="0"/>
        <c:majorTickMark val="none"/>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596662992"/>
        <c:crosses val="autoZero"/>
        <c:auto val="1"/>
        <c:lblAlgn val="ctr"/>
        <c:lblOffset val="100"/>
        <c:noMultiLvlLbl val="0"/>
      </c:catAx>
      <c:valAx>
        <c:axId val="596662992"/>
        <c:scaling>
          <c:orientation val="minMax"/>
          <c:max val="1"/>
        </c:scaling>
        <c:delete val="0"/>
        <c:axPos val="l"/>
        <c:majorGridlines/>
        <c:numFmt formatCode="0%" sourceLinked="1"/>
        <c:majorTickMark val="none"/>
        <c:minorTickMark val="none"/>
        <c:tickLblPos val="nextTo"/>
        <c:crossAx val="596662600"/>
        <c:crosses val="autoZero"/>
        <c:crossBetween val="between"/>
      </c:valAx>
    </c:plotArea>
    <c:plotVisOnly val="1"/>
    <c:dispBlanksAs val="gap"/>
    <c:showDLblsOverMax val="0"/>
  </c:chart>
  <c:spPr>
    <a:solidFill>
      <a:schemeClr val="bg2">
        <a:lumMod val="90000"/>
      </a:schemeClr>
    </a:solidFill>
  </c:spPr>
  <c:printSettings>
    <c:headerFooter/>
    <c:pageMargins b="0.78740157499999996" l="0.511811024" r="0.511811024" t="0.78740157499999996" header="0.31496062000000002" footer="0.3149606200000000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tx1">
                    <a:lumMod val="75000"/>
                    <a:lumOff val="25000"/>
                  </a:schemeClr>
                </a:solidFill>
                <a:latin typeface="Arial" panose="020B0604020202020204" pitchFamily="34" charset="0"/>
                <a:cs typeface="Arial" panose="020B0604020202020204" pitchFamily="34" charset="0"/>
              </a:defRPr>
            </a:pPr>
            <a:r>
              <a:rPr lang="en-US" sz="1800" b="1" i="0" u="none" strike="noStrike" baseline="0">
                <a:solidFill>
                  <a:schemeClr val="tx1">
                    <a:lumMod val="75000"/>
                    <a:lumOff val="25000"/>
                  </a:schemeClr>
                </a:solidFill>
                <a:effectLst/>
                <a:latin typeface="Arial" panose="020B0604020202020204" pitchFamily="34" charset="0"/>
                <a:cs typeface="Arial" panose="020B0604020202020204" pitchFamily="34" charset="0"/>
              </a:rPr>
              <a:t>Remediation</a:t>
            </a:r>
            <a:endParaRPr lang="en-US">
              <a:solidFill>
                <a:schemeClr val="tx1">
                  <a:lumMod val="75000"/>
                  <a:lumOff val="25000"/>
                </a:schemeClr>
              </a:solidFill>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0.10348824786324801"/>
          <c:y val="0.21449771819507801"/>
          <c:w val="0.86666132478632496"/>
          <c:h val="0.66128287186586898"/>
        </c:manualLayout>
      </c:layout>
      <c:barChart>
        <c:barDir val="col"/>
        <c:grouping val="stacked"/>
        <c:varyColors val="0"/>
        <c:ser>
          <c:idx val="1"/>
          <c:order val="0"/>
          <c:tx>
            <c:strRef>
              <c:f>'Management Level Result'!$D$12</c:f>
              <c:strCache>
                <c:ptCount val="1"/>
                <c:pt idx="0">
                  <c:v>Remediation</c:v>
                </c:pt>
              </c:strCache>
            </c:strRef>
          </c:tx>
          <c:spPr>
            <a:solidFill>
              <a:srgbClr val="00B050"/>
            </a:solidFill>
          </c:spPr>
          <c:invertIfNegative val="0"/>
          <c:dPt>
            <c:idx val="0"/>
            <c:invertIfNegative val="0"/>
            <c:bubble3D val="0"/>
            <c:spPr>
              <a:solidFill>
                <a:srgbClr val="FF0000"/>
              </a:solidFill>
            </c:spPr>
            <c:extLst>
              <c:ext xmlns:c16="http://schemas.microsoft.com/office/drawing/2014/chart" uri="{C3380CC4-5D6E-409C-BE32-E72D297353CC}">
                <c16:uniqueId val="{00000001-762F-CA4F-AE6C-69A312BD5BC0}"/>
              </c:ext>
            </c:extLst>
          </c:dPt>
          <c:dPt>
            <c:idx val="1"/>
            <c:invertIfNegative val="0"/>
            <c:bubble3D val="0"/>
            <c:spPr>
              <a:solidFill>
                <a:srgbClr val="FFC000"/>
              </a:solidFill>
            </c:spPr>
            <c:extLst>
              <c:ext xmlns:c16="http://schemas.microsoft.com/office/drawing/2014/chart" uri="{C3380CC4-5D6E-409C-BE32-E72D297353CC}">
                <c16:uniqueId val="{00000003-762F-CA4F-AE6C-69A312BD5BC0}"/>
              </c:ext>
            </c:extLst>
          </c:dPt>
          <c:dLbls>
            <c:spPr>
              <a:noFill/>
              <a:ln>
                <a:noFill/>
              </a:ln>
              <a:effectLst/>
            </c:spPr>
            <c:txPr>
              <a:bodyPr/>
              <a:lstStyle/>
              <a:p>
                <a:pPr>
                  <a:defRPr b="1">
                    <a:solidFill>
                      <a:schemeClr val="bg1"/>
                    </a:solidFil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'Management Level Result'!$F$4:$H$4</c:f>
              <c:strCache>
                <c:ptCount val="3"/>
                <c:pt idx="0">
                  <c:v>Basic compliance</c:v>
                </c:pt>
                <c:pt idx="1">
                  <c:v>Advanced</c:v>
                </c:pt>
                <c:pt idx="2">
                  <c:v>Best practice</c:v>
                </c:pt>
              </c:strCache>
            </c:strRef>
          </c:cat>
          <c:val>
            <c:numRef>
              <c:f>'Management Level Result'!$F$12:$H$12</c:f>
              <c:numCache>
                <c:formatCode>0%</c:formatCode>
                <c:ptCount val="3"/>
                <c:pt idx="0">
                  <c:v>0</c:v>
                </c:pt>
                <c:pt idx="1">
                  <c:v>0</c:v>
                </c:pt>
                <c:pt idx="2">
                  <c:v>0</c:v>
                </c:pt>
              </c:numCache>
            </c:numRef>
          </c:val>
          <c:extLst>
            <c:ext xmlns:c16="http://schemas.microsoft.com/office/drawing/2014/chart" uri="{C3380CC4-5D6E-409C-BE32-E72D297353CC}">
              <c16:uniqueId val="{00000004-762F-CA4F-AE6C-69A312BD5BC0}"/>
            </c:ext>
          </c:extLst>
        </c:ser>
        <c:dLbls>
          <c:showLegendKey val="0"/>
          <c:showVal val="1"/>
          <c:showCatName val="0"/>
          <c:showSerName val="0"/>
          <c:showPercent val="0"/>
          <c:showBubbleSize val="0"/>
        </c:dLbls>
        <c:gapWidth val="300"/>
        <c:axId val="596565856"/>
        <c:axId val="596566248"/>
      </c:barChart>
      <c:catAx>
        <c:axId val="596565856"/>
        <c:scaling>
          <c:orientation val="minMax"/>
        </c:scaling>
        <c:delete val="0"/>
        <c:axPos val="b"/>
        <c:numFmt formatCode="General" sourceLinked="0"/>
        <c:majorTickMark val="none"/>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596566248"/>
        <c:crosses val="autoZero"/>
        <c:auto val="1"/>
        <c:lblAlgn val="ctr"/>
        <c:lblOffset val="100"/>
        <c:noMultiLvlLbl val="0"/>
      </c:catAx>
      <c:valAx>
        <c:axId val="596566248"/>
        <c:scaling>
          <c:orientation val="minMax"/>
          <c:max val="1"/>
        </c:scaling>
        <c:delete val="0"/>
        <c:axPos val="l"/>
        <c:majorGridlines/>
        <c:numFmt formatCode="0%" sourceLinked="1"/>
        <c:majorTickMark val="none"/>
        <c:minorTickMark val="none"/>
        <c:tickLblPos val="nextTo"/>
        <c:crossAx val="596565856"/>
        <c:crosses val="autoZero"/>
        <c:crossBetween val="between"/>
      </c:valAx>
    </c:plotArea>
    <c:plotVisOnly val="1"/>
    <c:dispBlanksAs val="gap"/>
    <c:showDLblsOverMax val="0"/>
  </c:chart>
  <c:spPr>
    <a:solidFill>
      <a:schemeClr val="bg2">
        <a:lumMod val="90000"/>
      </a:schemeClr>
    </a:solidFill>
  </c:spPr>
  <c:printSettings>
    <c:headerFooter/>
    <c:pageMargins b="0.78740157499999996" l="0.511811024" r="0.511811024" t="0.78740157499999996" header="0.31496062000000002" footer="0.3149606200000000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tx1">
                    <a:lumMod val="75000"/>
                    <a:lumOff val="25000"/>
                  </a:schemeClr>
                </a:solidFill>
                <a:latin typeface="Arial" panose="020B0604020202020204" pitchFamily="34" charset="0"/>
                <a:cs typeface="Arial" panose="020B0604020202020204" pitchFamily="34" charset="0"/>
              </a:defRPr>
            </a:pPr>
            <a:r>
              <a:rPr lang="en-US" sz="1800" b="1" i="0" u="none" strike="noStrike" baseline="0">
                <a:solidFill>
                  <a:schemeClr val="tx1">
                    <a:lumMod val="75000"/>
                    <a:lumOff val="25000"/>
                  </a:schemeClr>
                </a:solidFill>
                <a:effectLst/>
                <a:latin typeface="Arial" panose="020B0604020202020204" pitchFamily="34" charset="0"/>
                <a:cs typeface="Arial" panose="020B0604020202020204" pitchFamily="34" charset="0"/>
              </a:rPr>
              <a:t>Monitoring (owned production sites)</a:t>
            </a:r>
            <a:endParaRPr lang="en-US">
              <a:solidFill>
                <a:schemeClr val="tx1">
                  <a:lumMod val="75000"/>
                  <a:lumOff val="25000"/>
                </a:schemeClr>
              </a:solidFill>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0.10348824786324801"/>
          <c:y val="0.21449771819507801"/>
          <c:w val="0.86666132478632496"/>
          <c:h val="0.66128287186586898"/>
        </c:manualLayout>
      </c:layout>
      <c:barChart>
        <c:barDir val="col"/>
        <c:grouping val="stacked"/>
        <c:varyColors val="0"/>
        <c:ser>
          <c:idx val="1"/>
          <c:order val="0"/>
          <c:tx>
            <c:strRef>
              <c:f>'Management Level Result'!$D$10</c:f>
              <c:strCache>
                <c:ptCount val="1"/>
                <c:pt idx="0">
                  <c:v>Monitoring (Optional - Owned Production Sites)</c:v>
                </c:pt>
              </c:strCache>
            </c:strRef>
          </c:tx>
          <c:spPr>
            <a:solidFill>
              <a:srgbClr val="00B050"/>
            </a:solidFill>
          </c:spPr>
          <c:invertIfNegative val="0"/>
          <c:dPt>
            <c:idx val="0"/>
            <c:invertIfNegative val="0"/>
            <c:bubble3D val="0"/>
            <c:spPr>
              <a:solidFill>
                <a:srgbClr val="FF0000"/>
              </a:solidFill>
            </c:spPr>
            <c:extLst>
              <c:ext xmlns:c16="http://schemas.microsoft.com/office/drawing/2014/chart" uri="{C3380CC4-5D6E-409C-BE32-E72D297353CC}">
                <c16:uniqueId val="{00000001-4895-C540-A6C1-6CD9DC0968EF}"/>
              </c:ext>
            </c:extLst>
          </c:dPt>
          <c:dPt>
            <c:idx val="1"/>
            <c:invertIfNegative val="0"/>
            <c:bubble3D val="0"/>
            <c:spPr>
              <a:solidFill>
                <a:srgbClr val="FFC000"/>
              </a:solidFill>
            </c:spPr>
            <c:extLst>
              <c:ext xmlns:c16="http://schemas.microsoft.com/office/drawing/2014/chart" uri="{C3380CC4-5D6E-409C-BE32-E72D297353CC}">
                <c16:uniqueId val="{00000003-4895-C540-A6C1-6CD9DC0968EF}"/>
              </c:ext>
            </c:extLst>
          </c:dPt>
          <c:dLbls>
            <c:spPr>
              <a:noFill/>
              <a:ln>
                <a:noFill/>
              </a:ln>
              <a:effectLst/>
            </c:spPr>
            <c:txPr>
              <a:bodyPr/>
              <a:lstStyle/>
              <a:p>
                <a:pPr>
                  <a:defRPr b="1">
                    <a:solidFill>
                      <a:schemeClr val="bg1"/>
                    </a:solidFil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'Management Level Result'!$F$4:$H$4</c:f>
              <c:strCache>
                <c:ptCount val="3"/>
                <c:pt idx="0">
                  <c:v>Basic compliance</c:v>
                </c:pt>
                <c:pt idx="1">
                  <c:v>Advanced</c:v>
                </c:pt>
                <c:pt idx="2">
                  <c:v>Best practice</c:v>
                </c:pt>
              </c:strCache>
            </c:strRef>
          </c:cat>
          <c:val>
            <c:numRef>
              <c:f>'Management Level Result'!$F$10:$H$10</c:f>
              <c:numCache>
                <c:formatCode>0%</c:formatCode>
                <c:ptCount val="3"/>
                <c:pt idx="0">
                  <c:v>0</c:v>
                </c:pt>
                <c:pt idx="1">
                  <c:v>0</c:v>
                </c:pt>
                <c:pt idx="2">
                  <c:v>0</c:v>
                </c:pt>
              </c:numCache>
            </c:numRef>
          </c:val>
          <c:extLst>
            <c:ext xmlns:c16="http://schemas.microsoft.com/office/drawing/2014/chart" uri="{C3380CC4-5D6E-409C-BE32-E72D297353CC}">
              <c16:uniqueId val="{00000004-4895-C540-A6C1-6CD9DC0968EF}"/>
            </c:ext>
          </c:extLst>
        </c:ser>
        <c:dLbls>
          <c:showLegendKey val="0"/>
          <c:showVal val="1"/>
          <c:showCatName val="0"/>
          <c:showSerName val="0"/>
          <c:showPercent val="0"/>
          <c:showBubbleSize val="0"/>
        </c:dLbls>
        <c:gapWidth val="300"/>
        <c:axId val="596567032"/>
        <c:axId val="596567424"/>
      </c:barChart>
      <c:catAx>
        <c:axId val="596567032"/>
        <c:scaling>
          <c:orientation val="minMax"/>
        </c:scaling>
        <c:delete val="0"/>
        <c:axPos val="b"/>
        <c:numFmt formatCode="General" sourceLinked="0"/>
        <c:majorTickMark val="none"/>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596567424"/>
        <c:crosses val="autoZero"/>
        <c:auto val="1"/>
        <c:lblAlgn val="ctr"/>
        <c:lblOffset val="100"/>
        <c:noMultiLvlLbl val="0"/>
      </c:catAx>
      <c:valAx>
        <c:axId val="596567424"/>
        <c:scaling>
          <c:orientation val="minMax"/>
          <c:max val="1"/>
        </c:scaling>
        <c:delete val="0"/>
        <c:axPos val="l"/>
        <c:majorGridlines/>
        <c:numFmt formatCode="0%" sourceLinked="1"/>
        <c:majorTickMark val="none"/>
        <c:minorTickMark val="none"/>
        <c:tickLblPos val="nextTo"/>
        <c:crossAx val="596567032"/>
        <c:crosses val="autoZero"/>
        <c:crossBetween val="between"/>
      </c:valAx>
    </c:plotArea>
    <c:plotVisOnly val="1"/>
    <c:dispBlanksAs val="gap"/>
    <c:showDLblsOverMax val="0"/>
  </c:chart>
  <c:spPr>
    <a:solidFill>
      <a:schemeClr val="bg2">
        <a:lumMod val="90000"/>
      </a:schemeClr>
    </a:solidFill>
  </c:spPr>
  <c:printSettings>
    <c:headerFooter/>
    <c:pageMargins b="0.78740157499999996" l="0.511811024" r="0.511811024" t="0.78740157499999996" header="0.31496062000000002" footer="0.31496062000000002"/>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0 Company Information'!A1"/><Relationship Id="rId2" Type="http://schemas.openxmlformats.org/officeDocument/2006/relationships/hyperlink" Target="#Instructions!A1"/><Relationship Id="rId1" Type="http://schemas.openxmlformats.org/officeDocument/2006/relationships/image" Target="../media/image1.gif"/><Relationship Id="rId4" Type="http://schemas.openxmlformats.org/officeDocument/2006/relationships/image" Target="../media/image2.emf"/></Relationships>
</file>

<file path=xl/drawings/_rels/drawing10.xml.rels><?xml version="1.0" encoding="UTF-8" standalone="yes"?>
<Relationships xmlns="http://schemas.openxmlformats.org/package/2006/relationships"><Relationship Id="rId2" Type="http://schemas.openxmlformats.org/officeDocument/2006/relationships/hyperlink" Target="#'8 Responsible Purchasing'!A1"/><Relationship Id="rId1" Type="http://schemas.openxmlformats.org/officeDocument/2006/relationships/hyperlink" Target="#'6 Data Analysis'!A1"/></Relationships>
</file>

<file path=xl/drawings/_rels/drawing11.xml.rels><?xml version="1.0" encoding="UTF-8" standalone="yes"?>
<Relationships xmlns="http://schemas.openxmlformats.org/package/2006/relationships"><Relationship Id="rId2" Type="http://schemas.openxmlformats.org/officeDocument/2006/relationships/hyperlink" Target="#'9 Stakeholder Engagement'!A1"/><Relationship Id="rId1" Type="http://schemas.openxmlformats.org/officeDocument/2006/relationships/hyperlink" Target="#'7 Remediation'!A1"/></Relationships>
</file>

<file path=xl/drawings/_rels/drawing12.xml.rels><?xml version="1.0" encoding="UTF-8" standalone="yes"?>
<Relationships xmlns="http://schemas.openxmlformats.org/package/2006/relationships"><Relationship Id="rId2" Type="http://schemas.openxmlformats.org/officeDocument/2006/relationships/hyperlink" Target="#'Management Level Result'!A1"/><Relationship Id="rId1" Type="http://schemas.openxmlformats.org/officeDocument/2006/relationships/hyperlink" Target="#'8 Responsible Purchasing'!A1"/></Relationships>
</file>

<file path=xl/drawings/_rels/drawing13.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3.xml"/><Relationship Id="rId7" Type="http://schemas.openxmlformats.org/officeDocument/2006/relationships/chart" Target="../charts/chart5.xml"/><Relationship Id="rId12" Type="http://schemas.openxmlformats.org/officeDocument/2006/relationships/chart" Target="../charts/chart10.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Compliance Level Result'!A1"/><Relationship Id="rId11" Type="http://schemas.openxmlformats.org/officeDocument/2006/relationships/chart" Target="../charts/chart9.xml"/><Relationship Id="rId5" Type="http://schemas.openxmlformats.org/officeDocument/2006/relationships/hyperlink" Target="#'9 Stakeholder Engagement'!A1"/><Relationship Id="rId10" Type="http://schemas.openxmlformats.org/officeDocument/2006/relationships/chart" Target="../charts/chart8.xml"/><Relationship Id="rId4" Type="http://schemas.openxmlformats.org/officeDocument/2006/relationships/chart" Target="../charts/chart4.xml"/><Relationship Id="rId9"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2" Type="http://schemas.openxmlformats.org/officeDocument/2006/relationships/hyperlink" Target="#'Management Level Result'!A1"/><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3" Type="http://schemas.openxmlformats.org/officeDocument/2006/relationships/hyperlink" Target="#'0 Company Information'!A1"/><Relationship Id="rId2" Type="http://schemas.openxmlformats.org/officeDocument/2006/relationships/hyperlink" Target="#Start!A1"/><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hyperlink" Target="#'1 Commitments and Standards'!A1"/><Relationship Id="rId1" Type="http://schemas.openxmlformats.org/officeDocument/2006/relationships/hyperlink" Target="#Instructions!A1"/></Relationships>
</file>

<file path=xl/drawings/_rels/drawing4.xml.rels><?xml version="1.0" encoding="UTF-8" standalone="yes"?>
<Relationships xmlns="http://schemas.openxmlformats.org/package/2006/relationships"><Relationship Id="rId2" Type="http://schemas.openxmlformats.org/officeDocument/2006/relationships/hyperlink" Target="#'2 Internal Capacities'!A1"/><Relationship Id="rId1" Type="http://schemas.openxmlformats.org/officeDocument/2006/relationships/hyperlink" Target="#'0 Company Information'!A1"/></Relationships>
</file>

<file path=xl/drawings/_rels/drawing5.xml.rels><?xml version="1.0" encoding="UTF-8" standalone="yes"?>
<Relationships xmlns="http://schemas.openxmlformats.org/package/2006/relationships"><Relationship Id="rId2" Type="http://schemas.openxmlformats.org/officeDocument/2006/relationships/hyperlink" Target="#'3 Supplier Capacities'!A1"/><Relationship Id="rId1" Type="http://schemas.openxmlformats.org/officeDocument/2006/relationships/hyperlink" Target="#'1 Commitments and Standards'!A1"/></Relationships>
</file>

<file path=xl/drawings/_rels/drawing6.xml.rels><?xml version="1.0" encoding="UTF-8" standalone="yes"?>
<Relationships xmlns="http://schemas.openxmlformats.org/package/2006/relationships"><Relationship Id="rId2" Type="http://schemas.openxmlformats.org/officeDocument/2006/relationships/hyperlink" Target="#'4 Grievance Mechanism'!A1"/><Relationship Id="rId1" Type="http://schemas.openxmlformats.org/officeDocument/2006/relationships/hyperlink" Target="#'2 Internal Capacities'!A1"/></Relationships>
</file>

<file path=xl/drawings/_rels/drawing7.xml.rels><?xml version="1.0" encoding="UTF-8" standalone="yes"?>
<Relationships xmlns="http://schemas.openxmlformats.org/package/2006/relationships"><Relationship Id="rId2" Type="http://schemas.openxmlformats.org/officeDocument/2006/relationships/hyperlink" Target="#'5 Monitoring'!A1"/><Relationship Id="rId1" Type="http://schemas.openxmlformats.org/officeDocument/2006/relationships/hyperlink" Target="#'3 Supplier Capacities'!A1"/></Relationships>
</file>

<file path=xl/drawings/_rels/drawing8.xml.rels><?xml version="1.0" encoding="UTF-8" standalone="yes"?>
<Relationships xmlns="http://schemas.openxmlformats.org/package/2006/relationships"><Relationship Id="rId2" Type="http://schemas.openxmlformats.org/officeDocument/2006/relationships/hyperlink" Target="#'6 Data Analysis'!A1"/><Relationship Id="rId1" Type="http://schemas.openxmlformats.org/officeDocument/2006/relationships/hyperlink" Target="#'4 Grievance Mechanism'!A1"/></Relationships>
</file>

<file path=xl/drawings/_rels/drawing9.xml.rels><?xml version="1.0" encoding="UTF-8" standalone="yes"?>
<Relationships xmlns="http://schemas.openxmlformats.org/package/2006/relationships"><Relationship Id="rId2" Type="http://schemas.openxmlformats.org/officeDocument/2006/relationships/hyperlink" Target="#'7 Remediation'!A1"/><Relationship Id="rId1" Type="http://schemas.openxmlformats.org/officeDocument/2006/relationships/hyperlink" Target="#'5 Monitoring'!A1"/></Relationships>
</file>

<file path=xl/drawings/drawing1.xml><?xml version="1.0" encoding="utf-8"?>
<xdr:wsDr xmlns:xdr="http://schemas.openxmlformats.org/drawingml/2006/spreadsheetDrawing" xmlns:a="http://schemas.openxmlformats.org/drawingml/2006/main">
  <xdr:twoCellAnchor editAs="oneCell">
    <xdr:from>
      <xdr:col>2</xdr:col>
      <xdr:colOff>271909</xdr:colOff>
      <xdr:row>13</xdr:row>
      <xdr:rowOff>25269</xdr:rowOff>
    </xdr:from>
    <xdr:to>
      <xdr:col>2</xdr:col>
      <xdr:colOff>2413239</xdr:colOff>
      <xdr:row>20</xdr:row>
      <xdr:rowOff>56129</xdr:rowOff>
    </xdr:to>
    <xdr:pic>
      <xdr:nvPicPr>
        <xdr:cNvPr id="3" name="Imagem 7" descr="Resultado de imagem para fair labor association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8309" y="4076569"/>
          <a:ext cx="2141330" cy="1364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6</xdr:col>
      <xdr:colOff>428625</xdr:colOff>
      <xdr:row>44</xdr:row>
      <xdr:rowOff>123825</xdr:rowOff>
    </xdr:from>
    <xdr:ext cx="2388870" cy="280670"/>
    <xdr:sp macro="" textlink="">
      <xdr:nvSpPr>
        <xdr:cNvPr id="5" name="Caixa de Texto 2">
          <a:extLst>
            <a:ext uri="{FF2B5EF4-FFF2-40B4-BE49-F238E27FC236}">
              <a16:creationId xmlns:a16="http://schemas.microsoft.com/office/drawing/2014/main" id="{00000000-0008-0000-0000-000005000000}"/>
            </a:ext>
          </a:extLst>
        </xdr:cNvPr>
        <xdr:cNvSpPr txBox="1">
          <a:spLocks noChangeArrowheads="1"/>
        </xdr:cNvSpPr>
      </xdr:nvSpPr>
      <xdr:spPr bwMode="auto">
        <a:xfrm>
          <a:off x="4194175" y="8561070"/>
          <a:ext cx="2388870" cy="280670"/>
        </a:xfrm>
        <a:prstGeom prst="rect">
          <a:avLst/>
        </a:prstGeom>
        <a:solidFill>
          <a:srgbClr val="FFFFFF"/>
        </a:solidFill>
        <a:ln w="9525">
          <a:noFill/>
          <a:miter lim="800000"/>
          <a:headEnd/>
          <a:tailEnd/>
        </a:ln>
      </xdr:spPr>
      <xdr:txBody>
        <a:bodyPr rot="0" vert="horz" wrap="square" lIns="91440" tIns="45720" rIns="91440" bIns="45720" anchor="t" anchorCtr="0">
          <a:spAutoFit/>
        </a:bodyPr>
        <a:lstStyle/>
        <a:p>
          <a:pPr algn="r">
            <a:spcAft>
              <a:spcPts val="0"/>
            </a:spcAft>
          </a:pPr>
          <a:r>
            <a:rPr lang="en-US" sz="1200">
              <a:effectLst/>
              <a:latin typeface="Avenir LT Std 35 Light"/>
              <a:ea typeface="Avenir LT Std 35 Light"/>
              <a:cs typeface="Times New Roman"/>
            </a:rPr>
            <a:t>January</a:t>
          </a:r>
          <a:r>
            <a:rPr lang="pt-BR" sz="1200">
              <a:effectLst/>
              <a:latin typeface="Avenir LT Std 35 Light"/>
              <a:ea typeface="Avenir LT Std 35 Light"/>
              <a:cs typeface="Times New Roman"/>
            </a:rPr>
            <a:t>, 2018</a:t>
          </a:r>
          <a:endParaRPr lang="de-CH" sz="1200">
            <a:effectLst/>
            <a:latin typeface="Avenir LT Std 35 Light"/>
            <a:ea typeface="Avenir LT Std 35 Light"/>
            <a:cs typeface="Times New Roman"/>
          </a:endParaRPr>
        </a:p>
      </xdr:txBody>
    </xdr:sp>
    <xdr:clientData/>
  </xdr:oneCellAnchor>
  <xdr:twoCellAnchor editAs="oneCell">
    <xdr:from>
      <xdr:col>2</xdr:col>
      <xdr:colOff>190500</xdr:colOff>
      <xdr:row>22</xdr:row>
      <xdr:rowOff>150660</xdr:rowOff>
    </xdr:from>
    <xdr:to>
      <xdr:col>2</xdr:col>
      <xdr:colOff>2527788</xdr:colOff>
      <xdr:row>24</xdr:row>
      <xdr:rowOff>147484</xdr:rowOff>
    </xdr:to>
    <xdr:sp macro="" textlink="">
      <xdr:nvSpPr>
        <xdr:cNvPr id="6" name="Rechteck 5">
          <a:hlinkClick xmlns:r="http://schemas.openxmlformats.org/officeDocument/2006/relationships" r:id="rId2"/>
          <a:extLst>
            <a:ext uri="{FF2B5EF4-FFF2-40B4-BE49-F238E27FC236}">
              <a16:creationId xmlns:a16="http://schemas.microsoft.com/office/drawing/2014/main" id="{00000000-0008-0000-0000-000006000000}"/>
            </a:ext>
          </a:extLst>
        </xdr:cNvPr>
        <xdr:cNvSpPr/>
      </xdr:nvSpPr>
      <xdr:spPr>
        <a:xfrm>
          <a:off x="1656121" y="5924039"/>
          <a:ext cx="2337288" cy="377823"/>
        </a:xfrm>
        <a:prstGeom prst="rect">
          <a:avLst/>
        </a:prstGeom>
        <a:solidFill>
          <a:schemeClr val="bg1"/>
        </a:solidFill>
        <a:ln w="127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CH" sz="1800" b="1" baseline="0">
              <a:solidFill>
                <a:schemeClr val="tx2"/>
              </a:solidFill>
            </a:rPr>
            <a:t>Tool Instructions</a:t>
          </a:r>
          <a:endParaRPr lang="de-CH" sz="1800" b="1">
            <a:solidFill>
              <a:schemeClr val="tx2"/>
            </a:solidFill>
          </a:endParaRPr>
        </a:p>
      </xdr:txBody>
    </xdr:sp>
    <xdr:clientData/>
  </xdr:twoCellAnchor>
  <xdr:twoCellAnchor editAs="oneCell">
    <xdr:from>
      <xdr:col>1</xdr:col>
      <xdr:colOff>1172970</xdr:colOff>
      <xdr:row>22</xdr:row>
      <xdr:rowOff>141734</xdr:rowOff>
    </xdr:from>
    <xdr:to>
      <xdr:col>2</xdr:col>
      <xdr:colOff>130969</xdr:colOff>
      <xdr:row>24</xdr:row>
      <xdr:rowOff>143984</xdr:rowOff>
    </xdr:to>
    <xdr:grpSp>
      <xdr:nvGrpSpPr>
        <xdr:cNvPr id="13" name="Gruppieren 12">
          <a:hlinkClick xmlns:r="http://schemas.openxmlformats.org/officeDocument/2006/relationships" r:id="rId2"/>
          <a:extLst>
            <a:ext uri="{FF2B5EF4-FFF2-40B4-BE49-F238E27FC236}">
              <a16:creationId xmlns:a16="http://schemas.microsoft.com/office/drawing/2014/main" id="{00000000-0008-0000-0000-00000D000000}"/>
            </a:ext>
          </a:extLst>
        </xdr:cNvPr>
        <xdr:cNvGrpSpPr/>
      </xdr:nvGrpSpPr>
      <xdr:grpSpPr>
        <a:xfrm>
          <a:off x="1287270" y="7590284"/>
          <a:ext cx="301024" cy="364200"/>
          <a:chOff x="3166071" y="2478942"/>
          <a:chExt cx="120650" cy="152400"/>
        </a:xfrm>
        <a:solidFill>
          <a:schemeClr val="tx2"/>
        </a:solidFill>
      </xdr:grpSpPr>
      <xdr:sp macro="[0]!Gruppieren12_Click" textlink="">
        <xdr:nvSpPr>
          <xdr:cNvPr id="14" name="Freeform 76">
            <a:extLst>
              <a:ext uri="{FF2B5EF4-FFF2-40B4-BE49-F238E27FC236}">
                <a16:creationId xmlns:a16="http://schemas.microsoft.com/office/drawing/2014/main" id="{00000000-0008-0000-0000-00000E000000}"/>
              </a:ext>
            </a:extLst>
          </xdr:cNvPr>
          <xdr:cNvSpPr>
            <a:spLocks/>
          </xdr:cNvSpPr>
        </xdr:nvSpPr>
        <xdr:spPr bwMode="auto">
          <a:xfrm>
            <a:off x="3193058" y="2551967"/>
            <a:ext cx="66675" cy="3175"/>
          </a:xfrm>
          <a:custGeom>
            <a:avLst/>
            <a:gdLst>
              <a:gd name="T0" fmla="*/ 292 w 302"/>
              <a:gd name="T1" fmla="*/ 0 h 20"/>
              <a:gd name="T2" fmla="*/ 9 w 302"/>
              <a:gd name="T3" fmla="*/ 0 h 20"/>
              <a:gd name="T4" fmla="*/ 0 w 302"/>
              <a:gd name="T5" fmla="*/ 10 h 20"/>
              <a:gd name="T6" fmla="*/ 9 w 302"/>
              <a:gd name="T7" fmla="*/ 20 h 20"/>
              <a:gd name="T8" fmla="*/ 292 w 302"/>
              <a:gd name="T9" fmla="*/ 20 h 20"/>
              <a:gd name="T10" fmla="*/ 302 w 302"/>
              <a:gd name="T11" fmla="*/ 10 h 20"/>
              <a:gd name="T12" fmla="*/ 292 w 302"/>
              <a:gd name="T13" fmla="*/ 0 h 20"/>
            </a:gdLst>
            <a:ahLst/>
            <a:cxnLst>
              <a:cxn ang="0">
                <a:pos x="T0" y="T1"/>
              </a:cxn>
              <a:cxn ang="0">
                <a:pos x="T2" y="T3"/>
              </a:cxn>
              <a:cxn ang="0">
                <a:pos x="T4" y="T5"/>
              </a:cxn>
              <a:cxn ang="0">
                <a:pos x="T6" y="T7"/>
              </a:cxn>
              <a:cxn ang="0">
                <a:pos x="T8" y="T9"/>
              </a:cxn>
              <a:cxn ang="0">
                <a:pos x="T10" y="T11"/>
              </a:cxn>
              <a:cxn ang="0">
                <a:pos x="T12" y="T13"/>
              </a:cxn>
            </a:cxnLst>
            <a:rect l="0" t="0" r="r" b="b"/>
            <a:pathLst>
              <a:path w="302" h="20">
                <a:moveTo>
                  <a:pt x="292" y="0"/>
                </a:moveTo>
                <a:cubicBezTo>
                  <a:pt x="9" y="0"/>
                  <a:pt x="9" y="0"/>
                  <a:pt x="9" y="0"/>
                </a:cubicBezTo>
                <a:cubicBezTo>
                  <a:pt x="4" y="0"/>
                  <a:pt x="0" y="5"/>
                  <a:pt x="0" y="10"/>
                </a:cubicBezTo>
                <a:cubicBezTo>
                  <a:pt x="0" y="15"/>
                  <a:pt x="4" y="20"/>
                  <a:pt x="9" y="20"/>
                </a:cubicBezTo>
                <a:cubicBezTo>
                  <a:pt x="292" y="20"/>
                  <a:pt x="292" y="20"/>
                  <a:pt x="292" y="20"/>
                </a:cubicBezTo>
                <a:cubicBezTo>
                  <a:pt x="297" y="20"/>
                  <a:pt x="302" y="15"/>
                  <a:pt x="302" y="10"/>
                </a:cubicBezTo>
                <a:cubicBezTo>
                  <a:pt x="302" y="5"/>
                  <a:pt x="297" y="0"/>
                  <a:pt x="292"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0]!Gruppieren12_Click" textlink="">
        <xdr:nvSpPr>
          <xdr:cNvPr id="15" name="Freeform 77">
            <a:extLst>
              <a:ext uri="{FF2B5EF4-FFF2-40B4-BE49-F238E27FC236}">
                <a16:creationId xmlns:a16="http://schemas.microsoft.com/office/drawing/2014/main" id="{00000000-0008-0000-0000-00000F000000}"/>
              </a:ext>
            </a:extLst>
          </xdr:cNvPr>
          <xdr:cNvSpPr>
            <a:spLocks/>
          </xdr:cNvSpPr>
        </xdr:nvSpPr>
        <xdr:spPr bwMode="auto">
          <a:xfrm>
            <a:off x="3193058" y="2593242"/>
            <a:ext cx="66675" cy="3175"/>
          </a:xfrm>
          <a:custGeom>
            <a:avLst/>
            <a:gdLst>
              <a:gd name="T0" fmla="*/ 292 w 302"/>
              <a:gd name="T1" fmla="*/ 0 h 19"/>
              <a:gd name="T2" fmla="*/ 9 w 302"/>
              <a:gd name="T3" fmla="*/ 0 h 19"/>
              <a:gd name="T4" fmla="*/ 0 w 302"/>
              <a:gd name="T5" fmla="*/ 10 h 19"/>
              <a:gd name="T6" fmla="*/ 9 w 302"/>
              <a:gd name="T7" fmla="*/ 19 h 19"/>
              <a:gd name="T8" fmla="*/ 292 w 302"/>
              <a:gd name="T9" fmla="*/ 19 h 19"/>
              <a:gd name="T10" fmla="*/ 302 w 302"/>
              <a:gd name="T11" fmla="*/ 10 h 19"/>
              <a:gd name="T12" fmla="*/ 292 w 302"/>
              <a:gd name="T13" fmla="*/ 0 h 19"/>
            </a:gdLst>
            <a:ahLst/>
            <a:cxnLst>
              <a:cxn ang="0">
                <a:pos x="T0" y="T1"/>
              </a:cxn>
              <a:cxn ang="0">
                <a:pos x="T2" y="T3"/>
              </a:cxn>
              <a:cxn ang="0">
                <a:pos x="T4" y="T5"/>
              </a:cxn>
              <a:cxn ang="0">
                <a:pos x="T6" y="T7"/>
              </a:cxn>
              <a:cxn ang="0">
                <a:pos x="T8" y="T9"/>
              </a:cxn>
              <a:cxn ang="0">
                <a:pos x="T10" y="T11"/>
              </a:cxn>
              <a:cxn ang="0">
                <a:pos x="T12" y="T13"/>
              </a:cxn>
            </a:cxnLst>
            <a:rect l="0" t="0" r="r" b="b"/>
            <a:pathLst>
              <a:path w="302" h="19">
                <a:moveTo>
                  <a:pt x="292" y="0"/>
                </a:moveTo>
                <a:cubicBezTo>
                  <a:pt x="9" y="0"/>
                  <a:pt x="9" y="0"/>
                  <a:pt x="9" y="0"/>
                </a:cubicBezTo>
                <a:cubicBezTo>
                  <a:pt x="4" y="0"/>
                  <a:pt x="0" y="4"/>
                  <a:pt x="0" y="10"/>
                </a:cubicBezTo>
                <a:cubicBezTo>
                  <a:pt x="0" y="15"/>
                  <a:pt x="4" y="19"/>
                  <a:pt x="9" y="19"/>
                </a:cubicBezTo>
                <a:cubicBezTo>
                  <a:pt x="292" y="19"/>
                  <a:pt x="292" y="19"/>
                  <a:pt x="292" y="19"/>
                </a:cubicBezTo>
                <a:cubicBezTo>
                  <a:pt x="297" y="19"/>
                  <a:pt x="302" y="15"/>
                  <a:pt x="302" y="10"/>
                </a:cubicBezTo>
                <a:cubicBezTo>
                  <a:pt x="302" y="4"/>
                  <a:pt x="297" y="0"/>
                  <a:pt x="292"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0]!Gruppieren12_Click" textlink="">
        <xdr:nvSpPr>
          <xdr:cNvPr id="16" name="Freeform 78">
            <a:extLst>
              <a:ext uri="{FF2B5EF4-FFF2-40B4-BE49-F238E27FC236}">
                <a16:creationId xmlns:a16="http://schemas.microsoft.com/office/drawing/2014/main" id="{00000000-0008-0000-0000-000010000000}"/>
              </a:ext>
            </a:extLst>
          </xdr:cNvPr>
          <xdr:cNvSpPr>
            <a:spLocks/>
          </xdr:cNvSpPr>
        </xdr:nvSpPr>
        <xdr:spPr bwMode="auto">
          <a:xfrm>
            <a:off x="3193058" y="2572604"/>
            <a:ext cx="66675" cy="3175"/>
          </a:xfrm>
          <a:custGeom>
            <a:avLst/>
            <a:gdLst>
              <a:gd name="T0" fmla="*/ 292 w 302"/>
              <a:gd name="T1" fmla="*/ 0 h 19"/>
              <a:gd name="T2" fmla="*/ 9 w 302"/>
              <a:gd name="T3" fmla="*/ 0 h 19"/>
              <a:gd name="T4" fmla="*/ 0 w 302"/>
              <a:gd name="T5" fmla="*/ 10 h 19"/>
              <a:gd name="T6" fmla="*/ 9 w 302"/>
              <a:gd name="T7" fmla="*/ 19 h 19"/>
              <a:gd name="T8" fmla="*/ 292 w 302"/>
              <a:gd name="T9" fmla="*/ 19 h 19"/>
              <a:gd name="T10" fmla="*/ 302 w 302"/>
              <a:gd name="T11" fmla="*/ 10 h 19"/>
              <a:gd name="T12" fmla="*/ 292 w 302"/>
              <a:gd name="T13" fmla="*/ 0 h 19"/>
            </a:gdLst>
            <a:ahLst/>
            <a:cxnLst>
              <a:cxn ang="0">
                <a:pos x="T0" y="T1"/>
              </a:cxn>
              <a:cxn ang="0">
                <a:pos x="T2" y="T3"/>
              </a:cxn>
              <a:cxn ang="0">
                <a:pos x="T4" y="T5"/>
              </a:cxn>
              <a:cxn ang="0">
                <a:pos x="T6" y="T7"/>
              </a:cxn>
              <a:cxn ang="0">
                <a:pos x="T8" y="T9"/>
              </a:cxn>
              <a:cxn ang="0">
                <a:pos x="T10" y="T11"/>
              </a:cxn>
              <a:cxn ang="0">
                <a:pos x="T12" y="T13"/>
              </a:cxn>
            </a:cxnLst>
            <a:rect l="0" t="0" r="r" b="b"/>
            <a:pathLst>
              <a:path w="302" h="19">
                <a:moveTo>
                  <a:pt x="292" y="0"/>
                </a:moveTo>
                <a:cubicBezTo>
                  <a:pt x="9" y="0"/>
                  <a:pt x="9" y="0"/>
                  <a:pt x="9" y="0"/>
                </a:cubicBezTo>
                <a:cubicBezTo>
                  <a:pt x="4" y="0"/>
                  <a:pt x="0" y="4"/>
                  <a:pt x="0" y="10"/>
                </a:cubicBezTo>
                <a:cubicBezTo>
                  <a:pt x="0" y="15"/>
                  <a:pt x="4" y="19"/>
                  <a:pt x="9" y="19"/>
                </a:cubicBezTo>
                <a:cubicBezTo>
                  <a:pt x="292" y="19"/>
                  <a:pt x="292" y="19"/>
                  <a:pt x="292" y="19"/>
                </a:cubicBezTo>
                <a:cubicBezTo>
                  <a:pt x="297" y="19"/>
                  <a:pt x="302" y="15"/>
                  <a:pt x="302" y="10"/>
                </a:cubicBezTo>
                <a:cubicBezTo>
                  <a:pt x="302" y="4"/>
                  <a:pt x="297" y="0"/>
                  <a:pt x="292"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0]!Gruppieren12_Click" textlink="">
        <xdr:nvSpPr>
          <xdr:cNvPr id="17" name="Freeform 79">
            <a:extLst>
              <a:ext uri="{FF2B5EF4-FFF2-40B4-BE49-F238E27FC236}">
                <a16:creationId xmlns:a16="http://schemas.microsoft.com/office/drawing/2014/main" id="{00000000-0008-0000-0000-000011000000}"/>
              </a:ext>
            </a:extLst>
          </xdr:cNvPr>
          <xdr:cNvSpPr>
            <a:spLocks/>
          </xdr:cNvSpPr>
        </xdr:nvSpPr>
        <xdr:spPr bwMode="auto">
          <a:xfrm>
            <a:off x="3193058" y="2531329"/>
            <a:ext cx="28575" cy="3175"/>
          </a:xfrm>
          <a:custGeom>
            <a:avLst/>
            <a:gdLst>
              <a:gd name="T0" fmla="*/ 9 w 132"/>
              <a:gd name="T1" fmla="*/ 19 h 19"/>
              <a:gd name="T2" fmla="*/ 122 w 132"/>
              <a:gd name="T3" fmla="*/ 19 h 19"/>
              <a:gd name="T4" fmla="*/ 132 w 132"/>
              <a:gd name="T5" fmla="*/ 10 h 19"/>
              <a:gd name="T6" fmla="*/ 122 w 132"/>
              <a:gd name="T7" fmla="*/ 0 h 19"/>
              <a:gd name="T8" fmla="*/ 9 w 132"/>
              <a:gd name="T9" fmla="*/ 0 h 19"/>
              <a:gd name="T10" fmla="*/ 0 w 132"/>
              <a:gd name="T11" fmla="*/ 10 h 19"/>
              <a:gd name="T12" fmla="*/ 9 w 132"/>
              <a:gd name="T13" fmla="*/ 19 h 19"/>
            </a:gdLst>
            <a:ahLst/>
            <a:cxnLst>
              <a:cxn ang="0">
                <a:pos x="T0" y="T1"/>
              </a:cxn>
              <a:cxn ang="0">
                <a:pos x="T2" y="T3"/>
              </a:cxn>
              <a:cxn ang="0">
                <a:pos x="T4" y="T5"/>
              </a:cxn>
              <a:cxn ang="0">
                <a:pos x="T6" y="T7"/>
              </a:cxn>
              <a:cxn ang="0">
                <a:pos x="T8" y="T9"/>
              </a:cxn>
              <a:cxn ang="0">
                <a:pos x="T10" y="T11"/>
              </a:cxn>
              <a:cxn ang="0">
                <a:pos x="T12" y="T13"/>
              </a:cxn>
            </a:cxnLst>
            <a:rect l="0" t="0" r="r" b="b"/>
            <a:pathLst>
              <a:path w="132" h="19">
                <a:moveTo>
                  <a:pt x="9" y="19"/>
                </a:moveTo>
                <a:cubicBezTo>
                  <a:pt x="122" y="19"/>
                  <a:pt x="122" y="19"/>
                  <a:pt x="122" y="19"/>
                </a:cubicBezTo>
                <a:cubicBezTo>
                  <a:pt x="128" y="19"/>
                  <a:pt x="132" y="15"/>
                  <a:pt x="132" y="10"/>
                </a:cubicBezTo>
                <a:cubicBezTo>
                  <a:pt x="132" y="4"/>
                  <a:pt x="128" y="0"/>
                  <a:pt x="122" y="0"/>
                </a:cubicBezTo>
                <a:cubicBezTo>
                  <a:pt x="9" y="0"/>
                  <a:pt x="9" y="0"/>
                  <a:pt x="9" y="0"/>
                </a:cubicBezTo>
                <a:cubicBezTo>
                  <a:pt x="4" y="0"/>
                  <a:pt x="0" y="4"/>
                  <a:pt x="0" y="10"/>
                </a:cubicBezTo>
                <a:cubicBezTo>
                  <a:pt x="0" y="15"/>
                  <a:pt x="4" y="19"/>
                  <a:pt x="9" y="19"/>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0]!Gruppieren12_Click" textlink="">
        <xdr:nvSpPr>
          <xdr:cNvPr id="18" name="Freeform 80">
            <a:extLst>
              <a:ext uri="{FF2B5EF4-FFF2-40B4-BE49-F238E27FC236}">
                <a16:creationId xmlns:a16="http://schemas.microsoft.com/office/drawing/2014/main" id="{00000000-0008-0000-0000-000012000000}"/>
              </a:ext>
            </a:extLst>
          </xdr:cNvPr>
          <xdr:cNvSpPr>
            <a:spLocks noEditPoints="1"/>
          </xdr:cNvSpPr>
        </xdr:nvSpPr>
        <xdr:spPr bwMode="auto">
          <a:xfrm>
            <a:off x="3166071" y="2478942"/>
            <a:ext cx="120650" cy="152400"/>
          </a:xfrm>
          <a:custGeom>
            <a:avLst/>
            <a:gdLst>
              <a:gd name="T0" fmla="*/ 538 w 545"/>
              <a:gd name="T1" fmla="*/ 105 h 687"/>
              <a:gd name="T2" fmla="*/ 438 w 545"/>
              <a:gd name="T3" fmla="*/ 6 h 687"/>
              <a:gd name="T4" fmla="*/ 421 w 545"/>
              <a:gd name="T5" fmla="*/ 0 h 687"/>
              <a:gd name="T6" fmla="*/ 24 w 545"/>
              <a:gd name="T7" fmla="*/ 0 h 687"/>
              <a:gd name="T8" fmla="*/ 0 w 545"/>
              <a:gd name="T9" fmla="*/ 24 h 687"/>
              <a:gd name="T10" fmla="*/ 0 w 545"/>
              <a:gd name="T11" fmla="*/ 663 h 687"/>
              <a:gd name="T12" fmla="*/ 24 w 545"/>
              <a:gd name="T13" fmla="*/ 687 h 687"/>
              <a:gd name="T14" fmla="*/ 521 w 545"/>
              <a:gd name="T15" fmla="*/ 687 h 687"/>
              <a:gd name="T16" fmla="*/ 545 w 545"/>
              <a:gd name="T17" fmla="*/ 663 h 687"/>
              <a:gd name="T18" fmla="*/ 545 w 545"/>
              <a:gd name="T19" fmla="*/ 122 h 687"/>
              <a:gd name="T20" fmla="*/ 538 w 545"/>
              <a:gd name="T21" fmla="*/ 105 h 687"/>
              <a:gd name="T22" fmla="*/ 497 w 545"/>
              <a:gd name="T23" fmla="*/ 640 h 687"/>
              <a:gd name="T24" fmla="*/ 48 w 545"/>
              <a:gd name="T25" fmla="*/ 640 h 687"/>
              <a:gd name="T26" fmla="*/ 48 w 545"/>
              <a:gd name="T27" fmla="*/ 47 h 687"/>
              <a:gd name="T28" fmla="*/ 407 w 545"/>
              <a:gd name="T29" fmla="*/ 47 h 687"/>
              <a:gd name="T30" fmla="*/ 407 w 545"/>
              <a:gd name="T31" fmla="*/ 123 h 687"/>
              <a:gd name="T32" fmla="*/ 421 w 545"/>
              <a:gd name="T33" fmla="*/ 137 h 687"/>
              <a:gd name="T34" fmla="*/ 497 w 545"/>
              <a:gd name="T35" fmla="*/ 137 h 687"/>
              <a:gd name="T36" fmla="*/ 497 w 545"/>
              <a:gd name="T37" fmla="*/ 640 h 68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545" h="687">
                <a:moveTo>
                  <a:pt x="538" y="105"/>
                </a:moveTo>
                <a:cubicBezTo>
                  <a:pt x="438" y="6"/>
                  <a:pt x="438" y="6"/>
                  <a:pt x="438" y="6"/>
                </a:cubicBezTo>
                <a:cubicBezTo>
                  <a:pt x="433" y="2"/>
                  <a:pt x="427" y="0"/>
                  <a:pt x="421" y="0"/>
                </a:cubicBezTo>
                <a:cubicBezTo>
                  <a:pt x="24" y="0"/>
                  <a:pt x="24" y="0"/>
                  <a:pt x="24" y="0"/>
                </a:cubicBezTo>
                <a:cubicBezTo>
                  <a:pt x="11" y="0"/>
                  <a:pt x="0" y="10"/>
                  <a:pt x="0" y="24"/>
                </a:cubicBezTo>
                <a:cubicBezTo>
                  <a:pt x="0" y="663"/>
                  <a:pt x="0" y="663"/>
                  <a:pt x="0" y="663"/>
                </a:cubicBezTo>
                <a:cubicBezTo>
                  <a:pt x="0" y="677"/>
                  <a:pt x="11" y="687"/>
                  <a:pt x="24" y="687"/>
                </a:cubicBezTo>
                <a:cubicBezTo>
                  <a:pt x="521" y="687"/>
                  <a:pt x="521" y="687"/>
                  <a:pt x="521" y="687"/>
                </a:cubicBezTo>
                <a:cubicBezTo>
                  <a:pt x="535" y="687"/>
                  <a:pt x="545" y="677"/>
                  <a:pt x="545" y="663"/>
                </a:cubicBezTo>
                <a:cubicBezTo>
                  <a:pt x="545" y="122"/>
                  <a:pt x="545" y="122"/>
                  <a:pt x="545" y="122"/>
                </a:cubicBezTo>
                <a:cubicBezTo>
                  <a:pt x="545" y="116"/>
                  <a:pt x="543" y="110"/>
                  <a:pt x="538" y="105"/>
                </a:cubicBezTo>
                <a:close/>
                <a:moveTo>
                  <a:pt x="497" y="640"/>
                </a:moveTo>
                <a:cubicBezTo>
                  <a:pt x="48" y="640"/>
                  <a:pt x="48" y="640"/>
                  <a:pt x="48" y="640"/>
                </a:cubicBezTo>
                <a:cubicBezTo>
                  <a:pt x="48" y="47"/>
                  <a:pt x="48" y="47"/>
                  <a:pt x="48" y="47"/>
                </a:cubicBezTo>
                <a:cubicBezTo>
                  <a:pt x="407" y="47"/>
                  <a:pt x="407" y="47"/>
                  <a:pt x="407" y="47"/>
                </a:cubicBezTo>
                <a:cubicBezTo>
                  <a:pt x="407" y="123"/>
                  <a:pt x="407" y="123"/>
                  <a:pt x="407" y="123"/>
                </a:cubicBezTo>
                <a:cubicBezTo>
                  <a:pt x="407" y="131"/>
                  <a:pt x="413" y="137"/>
                  <a:pt x="421" y="137"/>
                </a:cubicBezTo>
                <a:cubicBezTo>
                  <a:pt x="497" y="137"/>
                  <a:pt x="497" y="137"/>
                  <a:pt x="497" y="137"/>
                </a:cubicBezTo>
                <a:lnTo>
                  <a:pt x="497" y="640"/>
                </a:ln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grpSp>
    <xdr:clientData/>
  </xdr:twoCellAnchor>
  <xdr:twoCellAnchor editAs="oneCell">
    <xdr:from>
      <xdr:col>2</xdr:col>
      <xdr:colOff>190500</xdr:colOff>
      <xdr:row>25</xdr:row>
      <xdr:rowOff>61363</xdr:rowOff>
    </xdr:from>
    <xdr:to>
      <xdr:col>2</xdr:col>
      <xdr:colOff>2527788</xdr:colOff>
      <xdr:row>27</xdr:row>
      <xdr:rowOff>58186</xdr:rowOff>
    </xdr:to>
    <xdr:sp macro="" textlink="">
      <xdr:nvSpPr>
        <xdr:cNvPr id="19" name="Rechteck 18">
          <a:hlinkClick xmlns:r="http://schemas.openxmlformats.org/officeDocument/2006/relationships" r:id="rId3"/>
          <a:extLst>
            <a:ext uri="{FF2B5EF4-FFF2-40B4-BE49-F238E27FC236}">
              <a16:creationId xmlns:a16="http://schemas.microsoft.com/office/drawing/2014/main" id="{00000000-0008-0000-0000-000013000000}"/>
            </a:ext>
          </a:extLst>
        </xdr:cNvPr>
        <xdr:cNvSpPr/>
      </xdr:nvSpPr>
      <xdr:spPr>
        <a:xfrm>
          <a:off x="1660922" y="6407394"/>
          <a:ext cx="2337288" cy="377823"/>
        </a:xfrm>
        <a:prstGeom prst="rect">
          <a:avLst/>
        </a:prstGeom>
        <a:solidFill>
          <a:schemeClr val="bg1"/>
        </a:solidFill>
        <a:ln w="127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e-CH" sz="1800" b="1" baseline="0">
              <a:solidFill>
                <a:schemeClr val="tx2"/>
              </a:solidFill>
            </a:rPr>
            <a:t>Start Assessment</a:t>
          </a:r>
          <a:endParaRPr lang="de-CH" sz="1800" b="1">
            <a:solidFill>
              <a:schemeClr val="tx2"/>
            </a:solidFill>
          </a:endParaRPr>
        </a:p>
      </xdr:txBody>
    </xdr:sp>
    <xdr:clientData/>
  </xdr:twoCellAnchor>
  <xdr:twoCellAnchor editAs="oneCell">
    <xdr:from>
      <xdr:col>1</xdr:col>
      <xdr:colOff>1183246</xdr:colOff>
      <xdr:row>25</xdr:row>
      <xdr:rowOff>51469</xdr:rowOff>
    </xdr:from>
    <xdr:to>
      <xdr:col>2</xdr:col>
      <xdr:colOff>118854</xdr:colOff>
      <xdr:row>27</xdr:row>
      <xdr:rowOff>52472</xdr:rowOff>
    </xdr:to>
    <xdr:sp macro="" textlink="">
      <xdr:nvSpPr>
        <xdr:cNvPr id="27" name="Freeform 875">
          <a:hlinkClick xmlns:r="http://schemas.openxmlformats.org/officeDocument/2006/relationships" r:id="rId3"/>
          <a:extLst>
            <a:ext uri="{FF2B5EF4-FFF2-40B4-BE49-F238E27FC236}">
              <a16:creationId xmlns:a16="http://schemas.microsoft.com/office/drawing/2014/main" id="{00000000-0008-0000-0000-00001B000000}"/>
            </a:ext>
          </a:extLst>
        </xdr:cNvPr>
        <xdr:cNvSpPr>
          <a:spLocks/>
        </xdr:cNvSpPr>
      </xdr:nvSpPr>
      <xdr:spPr bwMode="auto">
        <a:xfrm rot="5400000">
          <a:off x="1255587" y="6445396"/>
          <a:ext cx="382003" cy="279840"/>
        </a:xfrm>
        <a:custGeom>
          <a:avLst/>
          <a:gdLst>
            <a:gd name="T0" fmla="*/ 25 w 332"/>
            <a:gd name="T1" fmla="*/ 242 h 242"/>
            <a:gd name="T2" fmla="*/ 308 w 332"/>
            <a:gd name="T3" fmla="*/ 242 h 242"/>
            <a:gd name="T4" fmla="*/ 329 w 332"/>
            <a:gd name="T5" fmla="*/ 230 h 242"/>
            <a:gd name="T6" fmla="*/ 332 w 332"/>
            <a:gd name="T7" fmla="*/ 219 h 242"/>
            <a:gd name="T8" fmla="*/ 327 w 332"/>
            <a:gd name="T9" fmla="*/ 205 h 242"/>
            <a:gd name="T10" fmla="*/ 186 w 332"/>
            <a:gd name="T11" fmla="*/ 10 h 242"/>
            <a:gd name="T12" fmla="*/ 167 w 332"/>
            <a:gd name="T13" fmla="*/ 0 h 242"/>
            <a:gd name="T14" fmla="*/ 148 w 332"/>
            <a:gd name="T15" fmla="*/ 10 h 242"/>
            <a:gd name="T16" fmla="*/ 6 w 332"/>
            <a:gd name="T17" fmla="*/ 205 h 242"/>
            <a:gd name="T18" fmla="*/ 4 w 332"/>
            <a:gd name="T19" fmla="*/ 230 h 242"/>
            <a:gd name="T20" fmla="*/ 25 w 332"/>
            <a:gd name="T21" fmla="*/ 242 h 24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32" h="242">
              <a:moveTo>
                <a:pt x="25" y="242"/>
              </a:moveTo>
              <a:cubicBezTo>
                <a:pt x="308" y="242"/>
                <a:pt x="308" y="242"/>
                <a:pt x="308" y="242"/>
              </a:cubicBezTo>
              <a:cubicBezTo>
                <a:pt x="317" y="242"/>
                <a:pt x="325" y="237"/>
                <a:pt x="329" y="230"/>
              </a:cubicBezTo>
              <a:cubicBezTo>
                <a:pt x="331" y="226"/>
                <a:pt x="332" y="223"/>
                <a:pt x="332" y="219"/>
              </a:cubicBezTo>
              <a:cubicBezTo>
                <a:pt x="332" y="214"/>
                <a:pt x="330" y="209"/>
                <a:pt x="327" y="205"/>
              </a:cubicBezTo>
              <a:cubicBezTo>
                <a:pt x="186" y="10"/>
                <a:pt x="186" y="10"/>
                <a:pt x="186" y="10"/>
              </a:cubicBezTo>
              <a:cubicBezTo>
                <a:pt x="181" y="4"/>
                <a:pt x="174" y="0"/>
                <a:pt x="167" y="0"/>
              </a:cubicBezTo>
              <a:cubicBezTo>
                <a:pt x="159" y="0"/>
                <a:pt x="152" y="4"/>
                <a:pt x="148" y="10"/>
              </a:cubicBezTo>
              <a:cubicBezTo>
                <a:pt x="6" y="205"/>
                <a:pt x="6" y="205"/>
                <a:pt x="6" y="205"/>
              </a:cubicBezTo>
              <a:cubicBezTo>
                <a:pt x="1" y="212"/>
                <a:pt x="0" y="222"/>
                <a:pt x="4" y="230"/>
              </a:cubicBezTo>
              <a:cubicBezTo>
                <a:pt x="8" y="237"/>
                <a:pt x="16" y="242"/>
                <a:pt x="25" y="242"/>
              </a:cubicBezTo>
              <a:close/>
            </a:path>
          </a:pathLst>
        </a:custGeom>
        <a:solidFill>
          <a:schemeClr val="tx2"/>
        </a:solidFill>
        <a:ln>
          <a:noFill/>
        </a:ln>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clientData/>
  </xdr:twoCellAnchor>
  <xdr:twoCellAnchor editAs="oneCell">
    <xdr:from>
      <xdr:col>2</xdr:col>
      <xdr:colOff>70556</xdr:colOff>
      <xdr:row>0</xdr:row>
      <xdr:rowOff>1128889</xdr:rowOff>
    </xdr:from>
    <xdr:to>
      <xdr:col>3</xdr:col>
      <xdr:colOff>28223</xdr:colOff>
      <xdr:row>10</xdr:row>
      <xdr:rowOff>211667</xdr:rowOff>
    </xdr:to>
    <xdr:pic>
      <xdr:nvPicPr>
        <xdr:cNvPr id="4" name="Picture 3">
          <a:extLst>
            <a:ext uri="{FF2B5EF4-FFF2-40B4-BE49-F238E27FC236}">
              <a16:creationId xmlns:a16="http://schemas.microsoft.com/office/drawing/2014/main" id="{69A3FABB-D703-1E44-9C29-47C9F1B061B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749778" y="1128889"/>
          <a:ext cx="3273778" cy="382411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58805</xdr:colOff>
      <xdr:row>1</xdr:row>
      <xdr:rowOff>13416</xdr:rowOff>
    </xdr:from>
    <xdr:to>
      <xdr:col>0</xdr:col>
      <xdr:colOff>425777</xdr:colOff>
      <xdr:row>2</xdr:row>
      <xdr:rowOff>216652</xdr:rowOff>
    </xdr:to>
    <xdr:sp macro="" textlink="">
      <xdr:nvSpPr>
        <xdr:cNvPr id="2" name="Ellipse 1">
          <a:extLst>
            <a:ext uri="{FF2B5EF4-FFF2-40B4-BE49-F238E27FC236}">
              <a16:creationId xmlns:a16="http://schemas.microsoft.com/office/drawing/2014/main" id="{00000000-0008-0000-0700-000002000000}"/>
            </a:ext>
          </a:extLst>
        </xdr:cNvPr>
        <xdr:cNvSpPr/>
      </xdr:nvSpPr>
      <xdr:spPr>
        <a:xfrm>
          <a:off x="58805" y="108666"/>
          <a:ext cx="366972" cy="361986"/>
        </a:xfrm>
        <a:prstGeom prst="ellipse">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de-CH" sz="1600" b="1">
              <a:solidFill>
                <a:schemeClr val="tx2"/>
              </a:solidFill>
              <a:latin typeface="Arial" panose="020B0604020202020204" pitchFamily="34" charset="0"/>
              <a:cs typeface="Arial" panose="020B0604020202020204" pitchFamily="34" charset="0"/>
            </a:rPr>
            <a:t>7</a:t>
          </a:r>
        </a:p>
      </xdr:txBody>
    </xdr:sp>
    <xdr:clientData/>
  </xdr:twoCellAnchor>
  <xdr:twoCellAnchor editAs="oneCell">
    <xdr:from>
      <xdr:col>1</xdr:col>
      <xdr:colOff>75126</xdr:colOff>
      <xdr:row>24</xdr:row>
      <xdr:rowOff>69760</xdr:rowOff>
    </xdr:from>
    <xdr:to>
      <xdr:col>1</xdr:col>
      <xdr:colOff>267754</xdr:colOff>
      <xdr:row>24</xdr:row>
      <xdr:rowOff>244330</xdr:rowOff>
    </xdr:to>
    <xdr:grpSp>
      <xdr:nvGrpSpPr>
        <xdr:cNvPr id="3" name="Gruppieren 2">
          <a:extLst>
            <a:ext uri="{FF2B5EF4-FFF2-40B4-BE49-F238E27FC236}">
              <a16:creationId xmlns:a16="http://schemas.microsoft.com/office/drawing/2014/main" id="{00000000-0008-0000-0700-000003000000}"/>
            </a:ext>
          </a:extLst>
        </xdr:cNvPr>
        <xdr:cNvGrpSpPr/>
      </xdr:nvGrpSpPr>
      <xdr:grpSpPr>
        <a:xfrm>
          <a:off x="522801" y="14881135"/>
          <a:ext cx="192628" cy="174570"/>
          <a:chOff x="5734448" y="2685317"/>
          <a:chExt cx="152400" cy="138113"/>
        </a:xfrm>
        <a:solidFill>
          <a:schemeClr val="bg1"/>
        </a:solidFill>
      </xdr:grpSpPr>
      <xdr:sp macro="" textlink="">
        <xdr:nvSpPr>
          <xdr:cNvPr id="4" name="Freeform 36">
            <a:extLst>
              <a:ext uri="{FF2B5EF4-FFF2-40B4-BE49-F238E27FC236}">
                <a16:creationId xmlns:a16="http://schemas.microsoft.com/office/drawing/2014/main" id="{00000000-0008-0000-0700-000004000000}"/>
              </a:ext>
            </a:extLst>
          </xdr:cNvPr>
          <xdr:cNvSpPr>
            <a:spLocks/>
          </xdr:cNvSpPr>
        </xdr:nvSpPr>
        <xdr:spPr bwMode="auto">
          <a:xfrm>
            <a:off x="5734448" y="2715479"/>
            <a:ext cx="38100" cy="107950"/>
          </a:xfrm>
          <a:custGeom>
            <a:avLst/>
            <a:gdLst>
              <a:gd name="T0" fmla="*/ 153 w 174"/>
              <a:gd name="T1" fmla="*/ 0 h 486"/>
              <a:gd name="T2" fmla="*/ 20 w 174"/>
              <a:gd name="T3" fmla="*/ 0 h 486"/>
              <a:gd name="T4" fmla="*/ 0 w 174"/>
              <a:gd name="T5" fmla="*/ 20 h 486"/>
              <a:gd name="T6" fmla="*/ 0 w 174"/>
              <a:gd name="T7" fmla="*/ 465 h 486"/>
              <a:gd name="T8" fmla="*/ 20 w 174"/>
              <a:gd name="T9" fmla="*/ 486 h 486"/>
              <a:gd name="T10" fmla="*/ 153 w 174"/>
              <a:gd name="T11" fmla="*/ 486 h 486"/>
              <a:gd name="T12" fmla="*/ 174 w 174"/>
              <a:gd name="T13" fmla="*/ 465 h 486"/>
              <a:gd name="T14" fmla="*/ 174 w 174"/>
              <a:gd name="T15" fmla="*/ 20 h 486"/>
              <a:gd name="T16" fmla="*/ 153 w 174"/>
              <a:gd name="T17" fmla="*/ 0 h 48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74" h="486">
                <a:moveTo>
                  <a:pt x="153" y="0"/>
                </a:moveTo>
                <a:cubicBezTo>
                  <a:pt x="20" y="0"/>
                  <a:pt x="20" y="0"/>
                  <a:pt x="20" y="0"/>
                </a:cubicBezTo>
                <a:cubicBezTo>
                  <a:pt x="9" y="0"/>
                  <a:pt x="0" y="9"/>
                  <a:pt x="0" y="20"/>
                </a:cubicBezTo>
                <a:cubicBezTo>
                  <a:pt x="0" y="465"/>
                  <a:pt x="0" y="465"/>
                  <a:pt x="0" y="465"/>
                </a:cubicBezTo>
                <a:cubicBezTo>
                  <a:pt x="0" y="477"/>
                  <a:pt x="9" y="486"/>
                  <a:pt x="20" y="486"/>
                </a:cubicBezTo>
                <a:cubicBezTo>
                  <a:pt x="153" y="486"/>
                  <a:pt x="153" y="486"/>
                  <a:pt x="153" y="486"/>
                </a:cubicBezTo>
                <a:cubicBezTo>
                  <a:pt x="165" y="486"/>
                  <a:pt x="174" y="477"/>
                  <a:pt x="174" y="465"/>
                </a:cubicBezTo>
                <a:cubicBezTo>
                  <a:pt x="174" y="20"/>
                  <a:pt x="174" y="20"/>
                  <a:pt x="174" y="20"/>
                </a:cubicBezTo>
                <a:cubicBezTo>
                  <a:pt x="174" y="9"/>
                  <a:pt x="165" y="0"/>
                  <a:pt x="153"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5" name="Freeform 37">
            <a:extLst>
              <a:ext uri="{FF2B5EF4-FFF2-40B4-BE49-F238E27FC236}">
                <a16:creationId xmlns:a16="http://schemas.microsoft.com/office/drawing/2014/main" id="{00000000-0008-0000-0700-000005000000}"/>
              </a:ext>
            </a:extLst>
          </xdr:cNvPr>
          <xdr:cNvSpPr>
            <a:spLocks/>
          </xdr:cNvSpPr>
        </xdr:nvSpPr>
        <xdr:spPr bwMode="auto">
          <a:xfrm>
            <a:off x="5791598" y="2750404"/>
            <a:ext cx="38100" cy="73025"/>
          </a:xfrm>
          <a:custGeom>
            <a:avLst/>
            <a:gdLst>
              <a:gd name="T0" fmla="*/ 154 w 174"/>
              <a:gd name="T1" fmla="*/ 0 h 331"/>
              <a:gd name="T2" fmla="*/ 20 w 174"/>
              <a:gd name="T3" fmla="*/ 0 h 331"/>
              <a:gd name="T4" fmla="*/ 0 w 174"/>
              <a:gd name="T5" fmla="*/ 20 h 331"/>
              <a:gd name="T6" fmla="*/ 0 w 174"/>
              <a:gd name="T7" fmla="*/ 310 h 331"/>
              <a:gd name="T8" fmla="*/ 20 w 174"/>
              <a:gd name="T9" fmla="*/ 331 h 331"/>
              <a:gd name="T10" fmla="*/ 154 w 174"/>
              <a:gd name="T11" fmla="*/ 331 h 331"/>
              <a:gd name="T12" fmla="*/ 174 w 174"/>
              <a:gd name="T13" fmla="*/ 310 h 331"/>
              <a:gd name="T14" fmla="*/ 174 w 174"/>
              <a:gd name="T15" fmla="*/ 20 h 331"/>
              <a:gd name="T16" fmla="*/ 154 w 174"/>
              <a:gd name="T17" fmla="*/ 0 h 3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74" h="331">
                <a:moveTo>
                  <a:pt x="154" y="0"/>
                </a:moveTo>
                <a:cubicBezTo>
                  <a:pt x="20" y="0"/>
                  <a:pt x="20" y="0"/>
                  <a:pt x="20" y="0"/>
                </a:cubicBezTo>
                <a:cubicBezTo>
                  <a:pt x="9" y="0"/>
                  <a:pt x="0" y="9"/>
                  <a:pt x="0" y="20"/>
                </a:cubicBezTo>
                <a:cubicBezTo>
                  <a:pt x="0" y="310"/>
                  <a:pt x="0" y="310"/>
                  <a:pt x="0" y="310"/>
                </a:cubicBezTo>
                <a:cubicBezTo>
                  <a:pt x="0" y="322"/>
                  <a:pt x="9" y="331"/>
                  <a:pt x="20" y="331"/>
                </a:cubicBezTo>
                <a:cubicBezTo>
                  <a:pt x="154" y="331"/>
                  <a:pt x="154" y="331"/>
                  <a:pt x="154" y="331"/>
                </a:cubicBezTo>
                <a:cubicBezTo>
                  <a:pt x="165" y="331"/>
                  <a:pt x="174" y="322"/>
                  <a:pt x="174" y="310"/>
                </a:cubicBezTo>
                <a:cubicBezTo>
                  <a:pt x="174" y="20"/>
                  <a:pt x="174" y="20"/>
                  <a:pt x="174" y="20"/>
                </a:cubicBezTo>
                <a:cubicBezTo>
                  <a:pt x="174" y="9"/>
                  <a:pt x="165" y="0"/>
                  <a:pt x="154"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6" name="Freeform 38">
            <a:extLst>
              <a:ext uri="{FF2B5EF4-FFF2-40B4-BE49-F238E27FC236}">
                <a16:creationId xmlns:a16="http://schemas.microsoft.com/office/drawing/2014/main" id="{00000000-0008-0000-0700-000006000000}"/>
              </a:ext>
            </a:extLst>
          </xdr:cNvPr>
          <xdr:cNvSpPr>
            <a:spLocks/>
          </xdr:cNvSpPr>
        </xdr:nvSpPr>
        <xdr:spPr bwMode="auto">
          <a:xfrm>
            <a:off x="5848748" y="2685317"/>
            <a:ext cx="38100" cy="138113"/>
          </a:xfrm>
          <a:custGeom>
            <a:avLst/>
            <a:gdLst>
              <a:gd name="T0" fmla="*/ 153 w 173"/>
              <a:gd name="T1" fmla="*/ 0 h 626"/>
              <a:gd name="T2" fmla="*/ 20 w 173"/>
              <a:gd name="T3" fmla="*/ 0 h 626"/>
              <a:gd name="T4" fmla="*/ 0 w 173"/>
              <a:gd name="T5" fmla="*/ 21 h 626"/>
              <a:gd name="T6" fmla="*/ 0 w 173"/>
              <a:gd name="T7" fmla="*/ 605 h 626"/>
              <a:gd name="T8" fmla="*/ 20 w 173"/>
              <a:gd name="T9" fmla="*/ 626 h 626"/>
              <a:gd name="T10" fmla="*/ 153 w 173"/>
              <a:gd name="T11" fmla="*/ 626 h 626"/>
              <a:gd name="T12" fmla="*/ 173 w 173"/>
              <a:gd name="T13" fmla="*/ 605 h 626"/>
              <a:gd name="T14" fmla="*/ 173 w 173"/>
              <a:gd name="T15" fmla="*/ 21 h 626"/>
              <a:gd name="T16" fmla="*/ 153 w 173"/>
              <a:gd name="T17" fmla="*/ 0 h 6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73" h="626">
                <a:moveTo>
                  <a:pt x="153" y="0"/>
                </a:moveTo>
                <a:cubicBezTo>
                  <a:pt x="20" y="0"/>
                  <a:pt x="20" y="0"/>
                  <a:pt x="20" y="0"/>
                </a:cubicBezTo>
                <a:cubicBezTo>
                  <a:pt x="9" y="0"/>
                  <a:pt x="0" y="10"/>
                  <a:pt x="0" y="21"/>
                </a:cubicBezTo>
                <a:cubicBezTo>
                  <a:pt x="0" y="605"/>
                  <a:pt x="0" y="605"/>
                  <a:pt x="0" y="605"/>
                </a:cubicBezTo>
                <a:cubicBezTo>
                  <a:pt x="0" y="617"/>
                  <a:pt x="9" y="626"/>
                  <a:pt x="20" y="626"/>
                </a:cubicBezTo>
                <a:cubicBezTo>
                  <a:pt x="153" y="626"/>
                  <a:pt x="153" y="626"/>
                  <a:pt x="153" y="626"/>
                </a:cubicBezTo>
                <a:cubicBezTo>
                  <a:pt x="164" y="626"/>
                  <a:pt x="173" y="617"/>
                  <a:pt x="173" y="605"/>
                </a:cubicBezTo>
                <a:cubicBezTo>
                  <a:pt x="173" y="21"/>
                  <a:pt x="173" y="21"/>
                  <a:pt x="173" y="21"/>
                </a:cubicBezTo>
                <a:cubicBezTo>
                  <a:pt x="173" y="10"/>
                  <a:pt x="164" y="0"/>
                  <a:pt x="153"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grpSp>
    <xdr:clientData/>
  </xdr:twoCellAnchor>
  <xdr:twoCellAnchor editAs="oneCell">
    <xdr:from>
      <xdr:col>1</xdr:col>
      <xdr:colOff>46088</xdr:colOff>
      <xdr:row>18</xdr:row>
      <xdr:rowOff>43016</xdr:rowOff>
    </xdr:from>
    <xdr:to>
      <xdr:col>1</xdr:col>
      <xdr:colOff>313298</xdr:colOff>
      <xdr:row>18</xdr:row>
      <xdr:rowOff>264731</xdr:rowOff>
    </xdr:to>
    <xdr:grpSp>
      <xdr:nvGrpSpPr>
        <xdr:cNvPr id="7" name="Gruppieren 6">
          <a:extLst>
            <a:ext uri="{FF2B5EF4-FFF2-40B4-BE49-F238E27FC236}">
              <a16:creationId xmlns:a16="http://schemas.microsoft.com/office/drawing/2014/main" id="{00000000-0008-0000-0700-000007000000}"/>
            </a:ext>
          </a:extLst>
        </xdr:cNvPr>
        <xdr:cNvGrpSpPr/>
      </xdr:nvGrpSpPr>
      <xdr:grpSpPr>
        <a:xfrm>
          <a:off x="493763" y="13454216"/>
          <a:ext cx="267210" cy="221715"/>
          <a:chOff x="6445252" y="5772149"/>
          <a:chExt cx="155575" cy="130175"/>
        </a:xfrm>
        <a:solidFill>
          <a:schemeClr val="bg1"/>
        </a:solidFill>
      </xdr:grpSpPr>
      <xdr:sp macro="" textlink="">
        <xdr:nvSpPr>
          <xdr:cNvPr id="8" name="Freeform 398">
            <a:extLst>
              <a:ext uri="{FF2B5EF4-FFF2-40B4-BE49-F238E27FC236}">
                <a16:creationId xmlns:a16="http://schemas.microsoft.com/office/drawing/2014/main" id="{00000000-0008-0000-0700-000008000000}"/>
              </a:ext>
            </a:extLst>
          </xdr:cNvPr>
          <xdr:cNvSpPr>
            <a:spLocks noEditPoints="1"/>
          </xdr:cNvSpPr>
        </xdr:nvSpPr>
        <xdr:spPr bwMode="auto">
          <a:xfrm>
            <a:off x="6445252" y="5772149"/>
            <a:ext cx="155575" cy="130175"/>
          </a:xfrm>
          <a:custGeom>
            <a:avLst/>
            <a:gdLst>
              <a:gd name="T0" fmla="*/ 189 w 377"/>
              <a:gd name="T1" fmla="*/ 0 h 314"/>
              <a:gd name="T2" fmla="*/ 0 w 377"/>
              <a:gd name="T3" fmla="*/ 189 h 314"/>
              <a:gd name="T4" fmla="*/ 44 w 377"/>
              <a:gd name="T5" fmla="*/ 309 h 314"/>
              <a:gd name="T6" fmla="*/ 54 w 377"/>
              <a:gd name="T7" fmla="*/ 314 h 314"/>
              <a:gd name="T8" fmla="*/ 323 w 377"/>
              <a:gd name="T9" fmla="*/ 314 h 314"/>
              <a:gd name="T10" fmla="*/ 334 w 377"/>
              <a:gd name="T11" fmla="*/ 309 h 314"/>
              <a:gd name="T12" fmla="*/ 377 w 377"/>
              <a:gd name="T13" fmla="*/ 189 h 314"/>
              <a:gd name="T14" fmla="*/ 189 w 377"/>
              <a:gd name="T15" fmla="*/ 0 h 314"/>
              <a:gd name="T16" fmla="*/ 317 w 377"/>
              <a:gd name="T17" fmla="*/ 288 h 314"/>
              <a:gd name="T18" fmla="*/ 60 w 377"/>
              <a:gd name="T19" fmla="*/ 288 h 314"/>
              <a:gd name="T20" fmla="*/ 26 w 377"/>
              <a:gd name="T21" fmla="*/ 189 h 314"/>
              <a:gd name="T22" fmla="*/ 189 w 377"/>
              <a:gd name="T23" fmla="*/ 26 h 314"/>
              <a:gd name="T24" fmla="*/ 351 w 377"/>
              <a:gd name="T25" fmla="*/ 189 h 314"/>
              <a:gd name="T26" fmla="*/ 317 w 377"/>
              <a:gd name="T27" fmla="*/ 288 h 3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377" h="314">
                <a:moveTo>
                  <a:pt x="189" y="0"/>
                </a:moveTo>
                <a:cubicBezTo>
                  <a:pt x="85" y="0"/>
                  <a:pt x="0" y="85"/>
                  <a:pt x="0" y="189"/>
                </a:cubicBezTo>
                <a:cubicBezTo>
                  <a:pt x="0" y="233"/>
                  <a:pt x="16" y="275"/>
                  <a:pt x="44" y="309"/>
                </a:cubicBezTo>
                <a:cubicBezTo>
                  <a:pt x="46" y="312"/>
                  <a:pt x="50" y="314"/>
                  <a:pt x="54" y="314"/>
                </a:cubicBezTo>
                <a:cubicBezTo>
                  <a:pt x="323" y="314"/>
                  <a:pt x="323" y="314"/>
                  <a:pt x="323" y="314"/>
                </a:cubicBezTo>
                <a:cubicBezTo>
                  <a:pt x="327" y="314"/>
                  <a:pt x="331" y="312"/>
                  <a:pt x="334" y="309"/>
                </a:cubicBezTo>
                <a:cubicBezTo>
                  <a:pt x="362" y="275"/>
                  <a:pt x="377" y="233"/>
                  <a:pt x="377" y="189"/>
                </a:cubicBezTo>
                <a:cubicBezTo>
                  <a:pt x="377" y="85"/>
                  <a:pt x="293" y="0"/>
                  <a:pt x="189" y="0"/>
                </a:cubicBezTo>
                <a:close/>
                <a:moveTo>
                  <a:pt x="317" y="288"/>
                </a:moveTo>
                <a:cubicBezTo>
                  <a:pt x="60" y="288"/>
                  <a:pt x="60" y="288"/>
                  <a:pt x="60" y="288"/>
                </a:cubicBezTo>
                <a:cubicBezTo>
                  <a:pt x="38" y="259"/>
                  <a:pt x="26" y="225"/>
                  <a:pt x="26" y="189"/>
                </a:cubicBezTo>
                <a:cubicBezTo>
                  <a:pt x="26" y="99"/>
                  <a:pt x="99" y="26"/>
                  <a:pt x="189" y="26"/>
                </a:cubicBezTo>
                <a:cubicBezTo>
                  <a:pt x="278" y="26"/>
                  <a:pt x="351" y="99"/>
                  <a:pt x="351" y="189"/>
                </a:cubicBezTo>
                <a:cubicBezTo>
                  <a:pt x="351" y="225"/>
                  <a:pt x="339" y="259"/>
                  <a:pt x="317" y="288"/>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9" name="Freeform 399">
            <a:extLst>
              <a:ext uri="{FF2B5EF4-FFF2-40B4-BE49-F238E27FC236}">
                <a16:creationId xmlns:a16="http://schemas.microsoft.com/office/drawing/2014/main" id="{00000000-0008-0000-0700-000009000000}"/>
              </a:ext>
            </a:extLst>
          </xdr:cNvPr>
          <xdr:cNvSpPr>
            <a:spLocks/>
          </xdr:cNvSpPr>
        </xdr:nvSpPr>
        <xdr:spPr bwMode="auto">
          <a:xfrm>
            <a:off x="6511927" y="5829299"/>
            <a:ext cx="49213" cy="49213"/>
          </a:xfrm>
          <a:custGeom>
            <a:avLst/>
            <a:gdLst>
              <a:gd name="T0" fmla="*/ 105 w 118"/>
              <a:gd name="T1" fmla="*/ 0 h 118"/>
              <a:gd name="T2" fmla="*/ 96 w 118"/>
              <a:gd name="T3" fmla="*/ 3 h 118"/>
              <a:gd name="T4" fmla="*/ 96 w 118"/>
              <a:gd name="T5" fmla="*/ 3 h 118"/>
              <a:gd name="T6" fmla="*/ 11 w 118"/>
              <a:gd name="T7" fmla="*/ 73 h 118"/>
              <a:gd name="T8" fmla="*/ 11 w 118"/>
              <a:gd name="T9" fmla="*/ 73 h 118"/>
              <a:gd name="T10" fmla="*/ 0 w 118"/>
              <a:gd name="T11" fmla="*/ 94 h 118"/>
              <a:gd name="T12" fmla="*/ 25 w 118"/>
              <a:gd name="T13" fmla="*/ 118 h 118"/>
              <a:gd name="T14" fmla="*/ 42 w 118"/>
              <a:gd name="T15" fmla="*/ 111 h 118"/>
              <a:gd name="T16" fmla="*/ 42 w 118"/>
              <a:gd name="T17" fmla="*/ 111 h 118"/>
              <a:gd name="T18" fmla="*/ 42 w 118"/>
              <a:gd name="T19" fmla="*/ 111 h 118"/>
              <a:gd name="T20" fmla="*/ 45 w 118"/>
              <a:gd name="T21" fmla="*/ 107 h 118"/>
              <a:gd name="T22" fmla="*/ 115 w 118"/>
              <a:gd name="T23" fmla="*/ 22 h 118"/>
              <a:gd name="T24" fmla="*/ 115 w 118"/>
              <a:gd name="T25" fmla="*/ 22 h 118"/>
              <a:gd name="T26" fmla="*/ 118 w 118"/>
              <a:gd name="T27" fmla="*/ 14 h 118"/>
              <a:gd name="T28" fmla="*/ 105 w 118"/>
              <a:gd name="T29" fmla="*/ 0 h 1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18" h="118">
                <a:moveTo>
                  <a:pt x="105" y="0"/>
                </a:moveTo>
                <a:cubicBezTo>
                  <a:pt x="101" y="0"/>
                  <a:pt x="98" y="1"/>
                  <a:pt x="96" y="3"/>
                </a:cubicBezTo>
                <a:cubicBezTo>
                  <a:pt x="96" y="3"/>
                  <a:pt x="96" y="3"/>
                  <a:pt x="96" y="3"/>
                </a:cubicBezTo>
                <a:cubicBezTo>
                  <a:pt x="11" y="73"/>
                  <a:pt x="11" y="73"/>
                  <a:pt x="11" y="73"/>
                </a:cubicBezTo>
                <a:cubicBezTo>
                  <a:pt x="11" y="73"/>
                  <a:pt x="11" y="73"/>
                  <a:pt x="11" y="73"/>
                </a:cubicBezTo>
                <a:cubicBezTo>
                  <a:pt x="4" y="78"/>
                  <a:pt x="0" y="85"/>
                  <a:pt x="0" y="94"/>
                </a:cubicBezTo>
                <a:cubicBezTo>
                  <a:pt x="0" y="107"/>
                  <a:pt x="11" y="118"/>
                  <a:pt x="25" y="118"/>
                </a:cubicBezTo>
                <a:cubicBezTo>
                  <a:pt x="32" y="118"/>
                  <a:pt x="38" y="115"/>
                  <a:pt x="42" y="111"/>
                </a:cubicBezTo>
                <a:cubicBezTo>
                  <a:pt x="42" y="111"/>
                  <a:pt x="42" y="111"/>
                  <a:pt x="42" y="111"/>
                </a:cubicBezTo>
                <a:cubicBezTo>
                  <a:pt x="42" y="111"/>
                  <a:pt x="42" y="111"/>
                  <a:pt x="42" y="111"/>
                </a:cubicBezTo>
                <a:cubicBezTo>
                  <a:pt x="44" y="110"/>
                  <a:pt x="44" y="108"/>
                  <a:pt x="45" y="107"/>
                </a:cubicBezTo>
                <a:cubicBezTo>
                  <a:pt x="115" y="22"/>
                  <a:pt x="115" y="22"/>
                  <a:pt x="115" y="22"/>
                </a:cubicBezTo>
                <a:cubicBezTo>
                  <a:pt x="115" y="22"/>
                  <a:pt x="115" y="22"/>
                  <a:pt x="115" y="22"/>
                </a:cubicBezTo>
                <a:cubicBezTo>
                  <a:pt x="117" y="20"/>
                  <a:pt x="118" y="17"/>
                  <a:pt x="118" y="14"/>
                </a:cubicBezTo>
                <a:cubicBezTo>
                  <a:pt x="118" y="6"/>
                  <a:pt x="112" y="0"/>
                  <a:pt x="105"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10" name="Freeform 400">
            <a:extLst>
              <a:ext uri="{FF2B5EF4-FFF2-40B4-BE49-F238E27FC236}">
                <a16:creationId xmlns:a16="http://schemas.microsoft.com/office/drawing/2014/main" id="{00000000-0008-0000-0700-00000A000000}"/>
              </a:ext>
            </a:extLst>
          </xdr:cNvPr>
          <xdr:cNvSpPr>
            <a:spLocks/>
          </xdr:cNvSpPr>
        </xdr:nvSpPr>
        <xdr:spPr bwMode="auto">
          <a:xfrm>
            <a:off x="6462714" y="5848349"/>
            <a:ext cx="12700" cy="6350"/>
          </a:xfrm>
          <a:custGeom>
            <a:avLst/>
            <a:gdLst>
              <a:gd name="T0" fmla="*/ 22 w 30"/>
              <a:gd name="T1" fmla="*/ 0 h 16"/>
              <a:gd name="T2" fmla="*/ 8 w 30"/>
              <a:gd name="T3" fmla="*/ 0 h 16"/>
              <a:gd name="T4" fmla="*/ 0 w 30"/>
              <a:gd name="T5" fmla="*/ 8 h 16"/>
              <a:gd name="T6" fmla="*/ 8 w 30"/>
              <a:gd name="T7" fmla="*/ 16 h 16"/>
              <a:gd name="T8" fmla="*/ 22 w 30"/>
              <a:gd name="T9" fmla="*/ 16 h 16"/>
              <a:gd name="T10" fmla="*/ 30 w 30"/>
              <a:gd name="T11" fmla="*/ 8 h 16"/>
              <a:gd name="T12" fmla="*/ 22 w 30"/>
              <a:gd name="T13" fmla="*/ 0 h 16"/>
            </a:gdLst>
            <a:ahLst/>
            <a:cxnLst>
              <a:cxn ang="0">
                <a:pos x="T0" y="T1"/>
              </a:cxn>
              <a:cxn ang="0">
                <a:pos x="T2" y="T3"/>
              </a:cxn>
              <a:cxn ang="0">
                <a:pos x="T4" y="T5"/>
              </a:cxn>
              <a:cxn ang="0">
                <a:pos x="T6" y="T7"/>
              </a:cxn>
              <a:cxn ang="0">
                <a:pos x="T8" y="T9"/>
              </a:cxn>
              <a:cxn ang="0">
                <a:pos x="T10" y="T11"/>
              </a:cxn>
              <a:cxn ang="0">
                <a:pos x="T12" y="T13"/>
              </a:cxn>
            </a:cxnLst>
            <a:rect l="0" t="0" r="r" b="b"/>
            <a:pathLst>
              <a:path w="30" h="16">
                <a:moveTo>
                  <a:pt x="22" y="0"/>
                </a:moveTo>
                <a:cubicBezTo>
                  <a:pt x="8" y="0"/>
                  <a:pt x="8" y="0"/>
                  <a:pt x="8" y="0"/>
                </a:cubicBezTo>
                <a:cubicBezTo>
                  <a:pt x="4" y="0"/>
                  <a:pt x="0" y="3"/>
                  <a:pt x="0" y="8"/>
                </a:cubicBezTo>
                <a:cubicBezTo>
                  <a:pt x="0" y="12"/>
                  <a:pt x="4" y="16"/>
                  <a:pt x="8" y="16"/>
                </a:cubicBezTo>
                <a:cubicBezTo>
                  <a:pt x="22" y="16"/>
                  <a:pt x="22" y="16"/>
                  <a:pt x="22" y="16"/>
                </a:cubicBezTo>
                <a:cubicBezTo>
                  <a:pt x="26" y="16"/>
                  <a:pt x="30" y="12"/>
                  <a:pt x="30" y="8"/>
                </a:cubicBezTo>
                <a:cubicBezTo>
                  <a:pt x="30" y="3"/>
                  <a:pt x="26" y="0"/>
                  <a:pt x="22"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11" name="Freeform 401">
            <a:extLst>
              <a:ext uri="{FF2B5EF4-FFF2-40B4-BE49-F238E27FC236}">
                <a16:creationId xmlns:a16="http://schemas.microsoft.com/office/drawing/2014/main" id="{00000000-0008-0000-0700-00000B000000}"/>
              </a:ext>
            </a:extLst>
          </xdr:cNvPr>
          <xdr:cNvSpPr>
            <a:spLocks/>
          </xdr:cNvSpPr>
        </xdr:nvSpPr>
        <xdr:spPr bwMode="auto">
          <a:xfrm>
            <a:off x="6477002" y="5807074"/>
            <a:ext cx="11113" cy="11113"/>
          </a:xfrm>
          <a:custGeom>
            <a:avLst/>
            <a:gdLst>
              <a:gd name="T0" fmla="*/ 14 w 28"/>
              <a:gd name="T1" fmla="*/ 3 h 27"/>
              <a:gd name="T2" fmla="*/ 3 w 28"/>
              <a:gd name="T3" fmla="*/ 3 h 27"/>
              <a:gd name="T4" fmla="*/ 3 w 28"/>
              <a:gd name="T5" fmla="*/ 14 h 27"/>
              <a:gd name="T6" fmla="*/ 14 w 28"/>
              <a:gd name="T7" fmla="*/ 24 h 27"/>
              <a:gd name="T8" fmla="*/ 19 w 28"/>
              <a:gd name="T9" fmla="*/ 27 h 27"/>
              <a:gd name="T10" fmla="*/ 25 w 28"/>
              <a:gd name="T11" fmla="*/ 24 h 27"/>
              <a:gd name="T12" fmla="*/ 25 w 28"/>
              <a:gd name="T13" fmla="*/ 13 h 27"/>
              <a:gd name="T14" fmla="*/ 14 w 28"/>
              <a:gd name="T15" fmla="*/ 3 h 27"/>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8" h="27">
                <a:moveTo>
                  <a:pt x="14" y="3"/>
                </a:moveTo>
                <a:cubicBezTo>
                  <a:pt x="11" y="0"/>
                  <a:pt x="6" y="0"/>
                  <a:pt x="3" y="3"/>
                </a:cubicBezTo>
                <a:cubicBezTo>
                  <a:pt x="0" y="6"/>
                  <a:pt x="0" y="11"/>
                  <a:pt x="3" y="14"/>
                </a:cubicBezTo>
                <a:cubicBezTo>
                  <a:pt x="14" y="24"/>
                  <a:pt x="14" y="24"/>
                  <a:pt x="14" y="24"/>
                </a:cubicBezTo>
                <a:cubicBezTo>
                  <a:pt x="15" y="26"/>
                  <a:pt x="17" y="27"/>
                  <a:pt x="19" y="27"/>
                </a:cubicBezTo>
                <a:cubicBezTo>
                  <a:pt x="21" y="27"/>
                  <a:pt x="23" y="26"/>
                  <a:pt x="25" y="24"/>
                </a:cubicBezTo>
                <a:cubicBezTo>
                  <a:pt x="28" y="21"/>
                  <a:pt x="28" y="16"/>
                  <a:pt x="25" y="13"/>
                </a:cubicBezTo>
                <a:lnTo>
                  <a:pt x="14" y="3"/>
                </a:ln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12" name="Freeform 402">
            <a:extLst>
              <a:ext uri="{FF2B5EF4-FFF2-40B4-BE49-F238E27FC236}">
                <a16:creationId xmlns:a16="http://schemas.microsoft.com/office/drawing/2014/main" id="{00000000-0008-0000-0700-00000C000000}"/>
              </a:ext>
            </a:extLst>
          </xdr:cNvPr>
          <xdr:cNvSpPr>
            <a:spLocks/>
          </xdr:cNvSpPr>
        </xdr:nvSpPr>
        <xdr:spPr bwMode="auto">
          <a:xfrm>
            <a:off x="6519864" y="5789612"/>
            <a:ext cx="6350" cy="12700"/>
          </a:xfrm>
          <a:custGeom>
            <a:avLst/>
            <a:gdLst>
              <a:gd name="T0" fmla="*/ 7 w 15"/>
              <a:gd name="T1" fmla="*/ 29 h 29"/>
              <a:gd name="T2" fmla="*/ 15 w 15"/>
              <a:gd name="T3" fmla="*/ 21 h 29"/>
              <a:gd name="T4" fmla="*/ 15 w 15"/>
              <a:gd name="T5" fmla="*/ 8 h 29"/>
              <a:gd name="T6" fmla="*/ 7 w 15"/>
              <a:gd name="T7" fmla="*/ 0 h 29"/>
              <a:gd name="T8" fmla="*/ 0 w 15"/>
              <a:gd name="T9" fmla="*/ 8 h 29"/>
              <a:gd name="T10" fmla="*/ 0 w 15"/>
              <a:gd name="T11" fmla="*/ 21 h 29"/>
              <a:gd name="T12" fmla="*/ 7 w 15"/>
              <a:gd name="T13" fmla="*/ 29 h 29"/>
            </a:gdLst>
            <a:ahLst/>
            <a:cxnLst>
              <a:cxn ang="0">
                <a:pos x="T0" y="T1"/>
              </a:cxn>
              <a:cxn ang="0">
                <a:pos x="T2" y="T3"/>
              </a:cxn>
              <a:cxn ang="0">
                <a:pos x="T4" y="T5"/>
              </a:cxn>
              <a:cxn ang="0">
                <a:pos x="T6" y="T7"/>
              </a:cxn>
              <a:cxn ang="0">
                <a:pos x="T8" y="T9"/>
              </a:cxn>
              <a:cxn ang="0">
                <a:pos x="T10" y="T11"/>
              </a:cxn>
              <a:cxn ang="0">
                <a:pos x="T12" y="T13"/>
              </a:cxn>
            </a:cxnLst>
            <a:rect l="0" t="0" r="r" b="b"/>
            <a:pathLst>
              <a:path w="15" h="29">
                <a:moveTo>
                  <a:pt x="7" y="29"/>
                </a:moveTo>
                <a:cubicBezTo>
                  <a:pt x="12" y="29"/>
                  <a:pt x="15" y="26"/>
                  <a:pt x="15" y="21"/>
                </a:cubicBezTo>
                <a:cubicBezTo>
                  <a:pt x="15" y="8"/>
                  <a:pt x="15" y="8"/>
                  <a:pt x="15" y="8"/>
                </a:cubicBezTo>
                <a:cubicBezTo>
                  <a:pt x="15" y="4"/>
                  <a:pt x="12" y="0"/>
                  <a:pt x="7" y="0"/>
                </a:cubicBezTo>
                <a:cubicBezTo>
                  <a:pt x="3" y="0"/>
                  <a:pt x="0" y="4"/>
                  <a:pt x="0" y="8"/>
                </a:cubicBezTo>
                <a:cubicBezTo>
                  <a:pt x="0" y="21"/>
                  <a:pt x="0" y="21"/>
                  <a:pt x="0" y="21"/>
                </a:cubicBezTo>
                <a:cubicBezTo>
                  <a:pt x="0" y="26"/>
                  <a:pt x="3" y="29"/>
                  <a:pt x="7" y="29"/>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13" name="Freeform 403">
            <a:extLst>
              <a:ext uri="{FF2B5EF4-FFF2-40B4-BE49-F238E27FC236}">
                <a16:creationId xmlns:a16="http://schemas.microsoft.com/office/drawing/2014/main" id="{00000000-0008-0000-0700-00000D000000}"/>
              </a:ext>
            </a:extLst>
          </xdr:cNvPr>
          <xdr:cNvSpPr>
            <a:spLocks/>
          </xdr:cNvSpPr>
        </xdr:nvSpPr>
        <xdr:spPr bwMode="auto">
          <a:xfrm>
            <a:off x="6557964" y="5807074"/>
            <a:ext cx="11113" cy="11113"/>
          </a:xfrm>
          <a:custGeom>
            <a:avLst/>
            <a:gdLst>
              <a:gd name="T0" fmla="*/ 13 w 27"/>
              <a:gd name="T1" fmla="*/ 3 h 27"/>
              <a:gd name="T2" fmla="*/ 3 w 27"/>
              <a:gd name="T3" fmla="*/ 13 h 27"/>
              <a:gd name="T4" fmla="*/ 3 w 27"/>
              <a:gd name="T5" fmla="*/ 24 h 27"/>
              <a:gd name="T6" fmla="*/ 8 w 27"/>
              <a:gd name="T7" fmla="*/ 27 h 27"/>
              <a:gd name="T8" fmla="*/ 14 w 27"/>
              <a:gd name="T9" fmla="*/ 24 h 27"/>
              <a:gd name="T10" fmla="*/ 24 w 27"/>
              <a:gd name="T11" fmla="*/ 14 h 27"/>
              <a:gd name="T12" fmla="*/ 24 w 27"/>
              <a:gd name="T13" fmla="*/ 3 h 27"/>
              <a:gd name="T14" fmla="*/ 13 w 27"/>
              <a:gd name="T15" fmla="*/ 3 h 27"/>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7" h="27">
                <a:moveTo>
                  <a:pt x="13" y="3"/>
                </a:moveTo>
                <a:cubicBezTo>
                  <a:pt x="3" y="13"/>
                  <a:pt x="3" y="13"/>
                  <a:pt x="3" y="13"/>
                </a:cubicBezTo>
                <a:cubicBezTo>
                  <a:pt x="0" y="16"/>
                  <a:pt x="0" y="21"/>
                  <a:pt x="3" y="24"/>
                </a:cubicBezTo>
                <a:cubicBezTo>
                  <a:pt x="4" y="26"/>
                  <a:pt x="6" y="27"/>
                  <a:pt x="8" y="27"/>
                </a:cubicBezTo>
                <a:cubicBezTo>
                  <a:pt x="10" y="27"/>
                  <a:pt x="13" y="26"/>
                  <a:pt x="14" y="24"/>
                </a:cubicBezTo>
                <a:cubicBezTo>
                  <a:pt x="24" y="14"/>
                  <a:pt x="24" y="14"/>
                  <a:pt x="24" y="14"/>
                </a:cubicBezTo>
                <a:cubicBezTo>
                  <a:pt x="27" y="11"/>
                  <a:pt x="27" y="6"/>
                  <a:pt x="24" y="3"/>
                </a:cubicBezTo>
                <a:cubicBezTo>
                  <a:pt x="21" y="0"/>
                  <a:pt x="16" y="0"/>
                  <a:pt x="13" y="3"/>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14" name="Freeform 404">
            <a:extLst>
              <a:ext uri="{FF2B5EF4-FFF2-40B4-BE49-F238E27FC236}">
                <a16:creationId xmlns:a16="http://schemas.microsoft.com/office/drawing/2014/main" id="{00000000-0008-0000-0700-00000E000000}"/>
              </a:ext>
            </a:extLst>
          </xdr:cNvPr>
          <xdr:cNvSpPr>
            <a:spLocks/>
          </xdr:cNvSpPr>
        </xdr:nvSpPr>
        <xdr:spPr bwMode="auto">
          <a:xfrm>
            <a:off x="6570664" y="5848349"/>
            <a:ext cx="11113" cy="6350"/>
          </a:xfrm>
          <a:custGeom>
            <a:avLst/>
            <a:gdLst>
              <a:gd name="T0" fmla="*/ 22 w 30"/>
              <a:gd name="T1" fmla="*/ 0 h 16"/>
              <a:gd name="T2" fmla="*/ 8 w 30"/>
              <a:gd name="T3" fmla="*/ 0 h 16"/>
              <a:gd name="T4" fmla="*/ 0 w 30"/>
              <a:gd name="T5" fmla="*/ 8 h 16"/>
              <a:gd name="T6" fmla="*/ 8 w 30"/>
              <a:gd name="T7" fmla="*/ 16 h 16"/>
              <a:gd name="T8" fmla="*/ 22 w 30"/>
              <a:gd name="T9" fmla="*/ 16 h 16"/>
              <a:gd name="T10" fmla="*/ 30 w 30"/>
              <a:gd name="T11" fmla="*/ 8 h 16"/>
              <a:gd name="T12" fmla="*/ 22 w 30"/>
              <a:gd name="T13" fmla="*/ 0 h 16"/>
            </a:gdLst>
            <a:ahLst/>
            <a:cxnLst>
              <a:cxn ang="0">
                <a:pos x="T0" y="T1"/>
              </a:cxn>
              <a:cxn ang="0">
                <a:pos x="T2" y="T3"/>
              </a:cxn>
              <a:cxn ang="0">
                <a:pos x="T4" y="T5"/>
              </a:cxn>
              <a:cxn ang="0">
                <a:pos x="T6" y="T7"/>
              </a:cxn>
              <a:cxn ang="0">
                <a:pos x="T8" y="T9"/>
              </a:cxn>
              <a:cxn ang="0">
                <a:pos x="T10" y="T11"/>
              </a:cxn>
              <a:cxn ang="0">
                <a:pos x="T12" y="T13"/>
              </a:cxn>
            </a:cxnLst>
            <a:rect l="0" t="0" r="r" b="b"/>
            <a:pathLst>
              <a:path w="30" h="16">
                <a:moveTo>
                  <a:pt x="22" y="0"/>
                </a:moveTo>
                <a:cubicBezTo>
                  <a:pt x="8" y="0"/>
                  <a:pt x="8" y="0"/>
                  <a:pt x="8" y="0"/>
                </a:cubicBezTo>
                <a:cubicBezTo>
                  <a:pt x="4" y="0"/>
                  <a:pt x="0" y="3"/>
                  <a:pt x="0" y="8"/>
                </a:cubicBezTo>
                <a:cubicBezTo>
                  <a:pt x="0" y="12"/>
                  <a:pt x="4" y="16"/>
                  <a:pt x="8" y="16"/>
                </a:cubicBezTo>
                <a:cubicBezTo>
                  <a:pt x="22" y="16"/>
                  <a:pt x="22" y="16"/>
                  <a:pt x="22" y="16"/>
                </a:cubicBezTo>
                <a:cubicBezTo>
                  <a:pt x="26" y="16"/>
                  <a:pt x="30" y="12"/>
                  <a:pt x="30" y="8"/>
                </a:cubicBezTo>
                <a:cubicBezTo>
                  <a:pt x="30" y="3"/>
                  <a:pt x="26" y="0"/>
                  <a:pt x="22"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grpSp>
    <xdr:clientData/>
  </xdr:twoCellAnchor>
  <xdr:twoCellAnchor>
    <xdr:from>
      <xdr:col>10</xdr:col>
      <xdr:colOff>2678205</xdr:colOff>
      <xdr:row>1</xdr:row>
      <xdr:rowOff>67235</xdr:rowOff>
    </xdr:from>
    <xdr:to>
      <xdr:col>10</xdr:col>
      <xdr:colOff>2986820</xdr:colOff>
      <xdr:row>2</xdr:row>
      <xdr:rowOff>130324</xdr:rowOff>
    </xdr:to>
    <xdr:sp macro="" textlink="">
      <xdr:nvSpPr>
        <xdr:cNvPr id="15" name="Freeform 115">
          <a:hlinkClick xmlns:r="http://schemas.openxmlformats.org/officeDocument/2006/relationships" r:id="rId1"/>
          <a:extLst>
            <a:ext uri="{FF2B5EF4-FFF2-40B4-BE49-F238E27FC236}">
              <a16:creationId xmlns:a16="http://schemas.microsoft.com/office/drawing/2014/main" id="{00000000-0008-0000-0700-00000F000000}"/>
            </a:ext>
          </a:extLst>
        </xdr:cNvPr>
        <xdr:cNvSpPr>
          <a:spLocks/>
        </xdr:cNvSpPr>
      </xdr:nvSpPr>
      <xdr:spPr bwMode="auto">
        <a:xfrm>
          <a:off x="19520646" y="168088"/>
          <a:ext cx="308615" cy="219971"/>
        </a:xfrm>
        <a:custGeom>
          <a:avLst/>
          <a:gdLst>
            <a:gd name="T0" fmla="*/ 322 w 678"/>
            <a:gd name="T1" fmla="*/ 34 h 484"/>
            <a:gd name="T2" fmla="*/ 321 w 678"/>
            <a:gd name="T3" fmla="*/ 26 h 484"/>
            <a:gd name="T4" fmla="*/ 320 w 678"/>
            <a:gd name="T5" fmla="*/ 24 h 484"/>
            <a:gd name="T6" fmla="*/ 318 w 678"/>
            <a:gd name="T7" fmla="*/ 18 h 484"/>
            <a:gd name="T8" fmla="*/ 317 w 678"/>
            <a:gd name="T9" fmla="*/ 17 h 484"/>
            <a:gd name="T10" fmla="*/ 313 w 678"/>
            <a:gd name="T11" fmla="*/ 11 h 484"/>
            <a:gd name="T12" fmla="*/ 312 w 678"/>
            <a:gd name="T13" fmla="*/ 11 h 484"/>
            <a:gd name="T14" fmla="*/ 305 w 678"/>
            <a:gd name="T15" fmla="*/ 6 h 484"/>
            <a:gd name="T16" fmla="*/ 272 w 678"/>
            <a:gd name="T17" fmla="*/ 8 h 484"/>
            <a:gd name="T18" fmla="*/ 13 w 678"/>
            <a:gd name="T19" fmla="*/ 218 h 484"/>
            <a:gd name="T20" fmla="*/ 0 w 678"/>
            <a:gd name="T21" fmla="*/ 243 h 484"/>
            <a:gd name="T22" fmla="*/ 13 w 678"/>
            <a:gd name="T23" fmla="*/ 269 h 484"/>
            <a:gd name="T24" fmla="*/ 272 w 678"/>
            <a:gd name="T25" fmla="*/ 478 h 484"/>
            <a:gd name="T26" fmla="*/ 292 w 678"/>
            <a:gd name="T27" fmla="*/ 484 h 484"/>
            <a:gd name="T28" fmla="*/ 292 w 678"/>
            <a:gd name="T29" fmla="*/ 484 h 484"/>
            <a:gd name="T30" fmla="*/ 298 w 678"/>
            <a:gd name="T31" fmla="*/ 483 h 484"/>
            <a:gd name="T32" fmla="*/ 305 w 678"/>
            <a:gd name="T33" fmla="*/ 481 h 484"/>
            <a:gd name="T34" fmla="*/ 322 w 678"/>
            <a:gd name="T35" fmla="*/ 453 h 484"/>
            <a:gd name="T36" fmla="*/ 322 w 678"/>
            <a:gd name="T37" fmla="*/ 346 h 484"/>
            <a:gd name="T38" fmla="*/ 605 w 678"/>
            <a:gd name="T39" fmla="*/ 316 h 484"/>
            <a:gd name="T40" fmla="*/ 678 w 678"/>
            <a:gd name="T41" fmla="*/ 243 h 484"/>
            <a:gd name="T42" fmla="*/ 605 w 678"/>
            <a:gd name="T43" fmla="*/ 170 h 484"/>
            <a:gd name="T44" fmla="*/ 322 w 678"/>
            <a:gd name="T45" fmla="*/ 140 h 484"/>
            <a:gd name="T46" fmla="*/ 322 w 678"/>
            <a:gd name="T47" fmla="*/ 34 h 4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678" h="484">
              <a:moveTo>
                <a:pt x="322" y="34"/>
              </a:moveTo>
              <a:cubicBezTo>
                <a:pt x="322" y="31"/>
                <a:pt x="321" y="28"/>
                <a:pt x="321" y="26"/>
              </a:cubicBezTo>
              <a:cubicBezTo>
                <a:pt x="321" y="25"/>
                <a:pt x="320" y="25"/>
                <a:pt x="320" y="24"/>
              </a:cubicBezTo>
              <a:cubicBezTo>
                <a:pt x="320" y="22"/>
                <a:pt x="319" y="20"/>
                <a:pt x="318" y="18"/>
              </a:cubicBezTo>
              <a:cubicBezTo>
                <a:pt x="317" y="18"/>
                <a:pt x="317" y="17"/>
                <a:pt x="317" y="17"/>
              </a:cubicBezTo>
              <a:cubicBezTo>
                <a:pt x="316" y="15"/>
                <a:pt x="314" y="13"/>
                <a:pt x="313" y="11"/>
              </a:cubicBezTo>
              <a:cubicBezTo>
                <a:pt x="313" y="11"/>
                <a:pt x="312" y="11"/>
                <a:pt x="312" y="11"/>
              </a:cubicBezTo>
              <a:cubicBezTo>
                <a:pt x="310" y="9"/>
                <a:pt x="308" y="7"/>
                <a:pt x="305" y="6"/>
              </a:cubicBezTo>
              <a:cubicBezTo>
                <a:pt x="294" y="0"/>
                <a:pt x="282" y="1"/>
                <a:pt x="272" y="8"/>
              </a:cubicBezTo>
              <a:cubicBezTo>
                <a:pt x="13" y="218"/>
                <a:pt x="13" y="218"/>
                <a:pt x="13" y="218"/>
              </a:cubicBezTo>
              <a:cubicBezTo>
                <a:pt x="5" y="224"/>
                <a:pt x="0" y="233"/>
                <a:pt x="0" y="243"/>
              </a:cubicBezTo>
              <a:cubicBezTo>
                <a:pt x="0" y="253"/>
                <a:pt x="5" y="263"/>
                <a:pt x="13" y="269"/>
              </a:cubicBezTo>
              <a:cubicBezTo>
                <a:pt x="272" y="478"/>
                <a:pt x="272" y="478"/>
                <a:pt x="272" y="478"/>
              </a:cubicBezTo>
              <a:cubicBezTo>
                <a:pt x="278" y="482"/>
                <a:pt x="285" y="484"/>
                <a:pt x="292" y="484"/>
              </a:cubicBezTo>
              <a:cubicBezTo>
                <a:pt x="292" y="484"/>
                <a:pt x="292" y="484"/>
                <a:pt x="292" y="484"/>
              </a:cubicBezTo>
              <a:cubicBezTo>
                <a:pt x="294" y="484"/>
                <a:pt x="296" y="484"/>
                <a:pt x="298" y="483"/>
              </a:cubicBezTo>
              <a:cubicBezTo>
                <a:pt x="300" y="483"/>
                <a:pt x="303" y="482"/>
                <a:pt x="305" y="481"/>
              </a:cubicBezTo>
              <a:cubicBezTo>
                <a:pt x="315" y="476"/>
                <a:pt x="322" y="465"/>
                <a:pt x="322" y="453"/>
              </a:cubicBezTo>
              <a:cubicBezTo>
                <a:pt x="322" y="346"/>
                <a:pt x="322" y="346"/>
                <a:pt x="322" y="346"/>
              </a:cubicBezTo>
              <a:cubicBezTo>
                <a:pt x="605" y="316"/>
                <a:pt x="605" y="316"/>
                <a:pt x="605" y="316"/>
              </a:cubicBezTo>
              <a:cubicBezTo>
                <a:pt x="645" y="316"/>
                <a:pt x="678" y="284"/>
                <a:pt x="678" y="243"/>
              </a:cubicBezTo>
              <a:cubicBezTo>
                <a:pt x="678" y="203"/>
                <a:pt x="645" y="170"/>
                <a:pt x="605" y="170"/>
              </a:cubicBezTo>
              <a:cubicBezTo>
                <a:pt x="322" y="140"/>
                <a:pt x="322" y="140"/>
                <a:pt x="322" y="140"/>
              </a:cubicBezTo>
              <a:lnTo>
                <a:pt x="322" y="34"/>
              </a:lnTo>
              <a:close/>
            </a:path>
          </a:pathLst>
        </a:custGeom>
        <a:solidFill>
          <a:schemeClr val="accent1"/>
        </a:solidFill>
        <a:ln>
          <a:noFill/>
        </a:ln>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clientData/>
  </xdr:twoCellAnchor>
  <xdr:twoCellAnchor>
    <xdr:from>
      <xdr:col>10</xdr:col>
      <xdr:colOff>3040699</xdr:colOff>
      <xdr:row>1</xdr:row>
      <xdr:rowOff>67710</xdr:rowOff>
    </xdr:from>
    <xdr:to>
      <xdr:col>10</xdr:col>
      <xdr:colOff>3349314</xdr:colOff>
      <xdr:row>2</xdr:row>
      <xdr:rowOff>130799</xdr:rowOff>
    </xdr:to>
    <xdr:sp macro="" textlink="">
      <xdr:nvSpPr>
        <xdr:cNvPr id="16" name="Freeform 116">
          <a:hlinkClick xmlns:r="http://schemas.openxmlformats.org/officeDocument/2006/relationships" r:id="rId2"/>
          <a:extLst>
            <a:ext uri="{FF2B5EF4-FFF2-40B4-BE49-F238E27FC236}">
              <a16:creationId xmlns:a16="http://schemas.microsoft.com/office/drawing/2014/main" id="{00000000-0008-0000-0700-000010000000}"/>
            </a:ext>
          </a:extLst>
        </xdr:cNvPr>
        <xdr:cNvSpPr>
          <a:spLocks/>
        </xdr:cNvSpPr>
      </xdr:nvSpPr>
      <xdr:spPr bwMode="auto">
        <a:xfrm>
          <a:off x="19883140" y="168563"/>
          <a:ext cx="308615" cy="219971"/>
        </a:xfrm>
        <a:custGeom>
          <a:avLst/>
          <a:gdLst>
            <a:gd name="T0" fmla="*/ 356 w 678"/>
            <a:gd name="T1" fmla="*/ 451 h 484"/>
            <a:gd name="T2" fmla="*/ 357 w 678"/>
            <a:gd name="T3" fmla="*/ 458 h 484"/>
            <a:gd name="T4" fmla="*/ 358 w 678"/>
            <a:gd name="T5" fmla="*/ 460 h 484"/>
            <a:gd name="T6" fmla="*/ 360 w 678"/>
            <a:gd name="T7" fmla="*/ 466 h 484"/>
            <a:gd name="T8" fmla="*/ 361 w 678"/>
            <a:gd name="T9" fmla="*/ 467 h 484"/>
            <a:gd name="T10" fmla="*/ 365 w 678"/>
            <a:gd name="T11" fmla="*/ 473 h 484"/>
            <a:gd name="T12" fmla="*/ 366 w 678"/>
            <a:gd name="T13" fmla="*/ 473 h 484"/>
            <a:gd name="T14" fmla="*/ 373 w 678"/>
            <a:gd name="T15" fmla="*/ 479 h 484"/>
            <a:gd name="T16" fmla="*/ 406 w 678"/>
            <a:gd name="T17" fmla="*/ 476 h 484"/>
            <a:gd name="T18" fmla="*/ 665 w 678"/>
            <a:gd name="T19" fmla="*/ 266 h 484"/>
            <a:gd name="T20" fmla="*/ 678 w 678"/>
            <a:gd name="T21" fmla="*/ 241 h 484"/>
            <a:gd name="T22" fmla="*/ 665 w 678"/>
            <a:gd name="T23" fmla="*/ 216 h 484"/>
            <a:gd name="T24" fmla="*/ 406 w 678"/>
            <a:gd name="T25" fmla="*/ 6 h 484"/>
            <a:gd name="T26" fmla="*/ 386 w 678"/>
            <a:gd name="T27" fmla="*/ 0 h 484"/>
            <a:gd name="T28" fmla="*/ 386 w 678"/>
            <a:gd name="T29" fmla="*/ 0 h 484"/>
            <a:gd name="T30" fmla="*/ 380 w 678"/>
            <a:gd name="T31" fmla="*/ 1 h 484"/>
            <a:gd name="T32" fmla="*/ 373 w 678"/>
            <a:gd name="T33" fmla="*/ 3 h 484"/>
            <a:gd name="T34" fmla="*/ 356 w 678"/>
            <a:gd name="T35" fmla="*/ 31 h 484"/>
            <a:gd name="T36" fmla="*/ 356 w 678"/>
            <a:gd name="T37" fmla="*/ 138 h 484"/>
            <a:gd name="T38" fmla="*/ 73 w 678"/>
            <a:gd name="T39" fmla="*/ 168 h 484"/>
            <a:gd name="T40" fmla="*/ 0 w 678"/>
            <a:gd name="T41" fmla="*/ 241 h 484"/>
            <a:gd name="T42" fmla="*/ 73 w 678"/>
            <a:gd name="T43" fmla="*/ 314 h 484"/>
            <a:gd name="T44" fmla="*/ 356 w 678"/>
            <a:gd name="T45" fmla="*/ 344 h 484"/>
            <a:gd name="T46" fmla="*/ 356 w 678"/>
            <a:gd name="T47" fmla="*/ 451 h 4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678" h="484">
              <a:moveTo>
                <a:pt x="356" y="451"/>
              </a:moveTo>
              <a:cubicBezTo>
                <a:pt x="356" y="453"/>
                <a:pt x="357" y="456"/>
                <a:pt x="357" y="458"/>
              </a:cubicBezTo>
              <a:cubicBezTo>
                <a:pt x="357" y="459"/>
                <a:pt x="358" y="460"/>
                <a:pt x="358" y="460"/>
              </a:cubicBezTo>
              <a:cubicBezTo>
                <a:pt x="359" y="462"/>
                <a:pt x="359" y="464"/>
                <a:pt x="360" y="466"/>
              </a:cubicBezTo>
              <a:cubicBezTo>
                <a:pt x="361" y="466"/>
                <a:pt x="361" y="467"/>
                <a:pt x="361" y="467"/>
              </a:cubicBezTo>
              <a:cubicBezTo>
                <a:pt x="362" y="469"/>
                <a:pt x="364" y="471"/>
                <a:pt x="365" y="473"/>
              </a:cubicBezTo>
              <a:cubicBezTo>
                <a:pt x="365" y="473"/>
                <a:pt x="366" y="473"/>
                <a:pt x="366" y="473"/>
              </a:cubicBezTo>
              <a:cubicBezTo>
                <a:pt x="368" y="475"/>
                <a:pt x="370" y="477"/>
                <a:pt x="373" y="479"/>
              </a:cubicBezTo>
              <a:cubicBezTo>
                <a:pt x="384" y="484"/>
                <a:pt x="396" y="483"/>
                <a:pt x="406" y="476"/>
              </a:cubicBezTo>
              <a:cubicBezTo>
                <a:pt x="665" y="266"/>
                <a:pt x="665" y="266"/>
                <a:pt x="665" y="266"/>
              </a:cubicBezTo>
              <a:cubicBezTo>
                <a:pt x="673" y="260"/>
                <a:pt x="678" y="251"/>
                <a:pt x="678" y="241"/>
              </a:cubicBezTo>
              <a:cubicBezTo>
                <a:pt x="678" y="231"/>
                <a:pt x="673" y="222"/>
                <a:pt x="665" y="216"/>
              </a:cubicBezTo>
              <a:cubicBezTo>
                <a:pt x="406" y="6"/>
                <a:pt x="406" y="6"/>
                <a:pt x="406" y="6"/>
              </a:cubicBezTo>
              <a:cubicBezTo>
                <a:pt x="400" y="2"/>
                <a:pt x="393" y="0"/>
                <a:pt x="386" y="0"/>
              </a:cubicBezTo>
              <a:cubicBezTo>
                <a:pt x="386" y="0"/>
                <a:pt x="386" y="0"/>
                <a:pt x="386" y="0"/>
              </a:cubicBezTo>
              <a:cubicBezTo>
                <a:pt x="384" y="0"/>
                <a:pt x="382" y="1"/>
                <a:pt x="380" y="1"/>
              </a:cubicBezTo>
              <a:cubicBezTo>
                <a:pt x="378" y="2"/>
                <a:pt x="375" y="2"/>
                <a:pt x="373" y="3"/>
              </a:cubicBezTo>
              <a:cubicBezTo>
                <a:pt x="363" y="9"/>
                <a:pt x="356" y="20"/>
                <a:pt x="356" y="31"/>
              </a:cubicBezTo>
              <a:cubicBezTo>
                <a:pt x="356" y="138"/>
                <a:pt x="356" y="138"/>
                <a:pt x="356" y="138"/>
              </a:cubicBezTo>
              <a:cubicBezTo>
                <a:pt x="73" y="168"/>
                <a:pt x="73" y="168"/>
                <a:pt x="73" y="168"/>
              </a:cubicBezTo>
              <a:cubicBezTo>
                <a:pt x="33" y="168"/>
                <a:pt x="0" y="201"/>
                <a:pt x="0" y="241"/>
              </a:cubicBezTo>
              <a:cubicBezTo>
                <a:pt x="0" y="281"/>
                <a:pt x="33" y="314"/>
                <a:pt x="73" y="314"/>
              </a:cubicBezTo>
              <a:cubicBezTo>
                <a:pt x="356" y="344"/>
                <a:pt x="356" y="344"/>
                <a:pt x="356" y="344"/>
              </a:cubicBezTo>
              <a:lnTo>
                <a:pt x="356" y="451"/>
              </a:lnTo>
              <a:close/>
            </a:path>
          </a:pathLst>
        </a:custGeom>
        <a:solidFill>
          <a:schemeClr val="accent1"/>
        </a:solidFill>
        <a:ln>
          <a:noFill/>
        </a:ln>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45241</xdr:colOff>
      <xdr:row>1</xdr:row>
      <xdr:rowOff>30956</xdr:rowOff>
    </xdr:from>
    <xdr:to>
      <xdr:col>0</xdr:col>
      <xdr:colOff>412213</xdr:colOff>
      <xdr:row>2</xdr:row>
      <xdr:rowOff>229170</xdr:rowOff>
    </xdr:to>
    <xdr:sp macro="" textlink="">
      <xdr:nvSpPr>
        <xdr:cNvPr id="2" name="Ellipse 1">
          <a:extLst>
            <a:ext uri="{FF2B5EF4-FFF2-40B4-BE49-F238E27FC236}">
              <a16:creationId xmlns:a16="http://schemas.microsoft.com/office/drawing/2014/main" id="{00000000-0008-0000-0900-000002000000}"/>
            </a:ext>
          </a:extLst>
        </xdr:cNvPr>
        <xdr:cNvSpPr/>
      </xdr:nvSpPr>
      <xdr:spPr>
        <a:xfrm>
          <a:off x="45241" y="126206"/>
          <a:ext cx="366972" cy="360139"/>
        </a:xfrm>
        <a:prstGeom prst="ellipse">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de-CH" sz="1600" b="1">
              <a:solidFill>
                <a:schemeClr val="tx2"/>
              </a:solidFill>
              <a:latin typeface="Arial" panose="020B0604020202020204" pitchFamily="34" charset="0"/>
              <a:cs typeface="Arial" panose="020B0604020202020204" pitchFamily="34" charset="0"/>
            </a:rPr>
            <a:t>8</a:t>
          </a:r>
        </a:p>
      </xdr:txBody>
    </xdr:sp>
    <xdr:clientData/>
  </xdr:twoCellAnchor>
  <xdr:twoCellAnchor editAs="oneCell">
    <xdr:from>
      <xdr:col>1</xdr:col>
      <xdr:colOff>85725</xdr:colOff>
      <xdr:row>15</xdr:row>
      <xdr:rowOff>69056</xdr:rowOff>
    </xdr:from>
    <xdr:to>
      <xdr:col>1</xdr:col>
      <xdr:colOff>278353</xdr:colOff>
      <xdr:row>15</xdr:row>
      <xdr:rowOff>243626</xdr:rowOff>
    </xdr:to>
    <xdr:grpSp>
      <xdr:nvGrpSpPr>
        <xdr:cNvPr id="3" name="Gruppieren 2">
          <a:extLst>
            <a:ext uri="{FF2B5EF4-FFF2-40B4-BE49-F238E27FC236}">
              <a16:creationId xmlns:a16="http://schemas.microsoft.com/office/drawing/2014/main" id="{00000000-0008-0000-0900-000003000000}"/>
            </a:ext>
          </a:extLst>
        </xdr:cNvPr>
        <xdr:cNvGrpSpPr/>
      </xdr:nvGrpSpPr>
      <xdr:grpSpPr>
        <a:xfrm>
          <a:off x="533400" y="7831931"/>
          <a:ext cx="192628" cy="174570"/>
          <a:chOff x="5734448" y="2685317"/>
          <a:chExt cx="152400" cy="138113"/>
        </a:xfrm>
        <a:solidFill>
          <a:schemeClr val="bg1"/>
        </a:solidFill>
      </xdr:grpSpPr>
      <xdr:sp macro="" textlink="">
        <xdr:nvSpPr>
          <xdr:cNvPr id="4" name="Freeform 36">
            <a:extLst>
              <a:ext uri="{FF2B5EF4-FFF2-40B4-BE49-F238E27FC236}">
                <a16:creationId xmlns:a16="http://schemas.microsoft.com/office/drawing/2014/main" id="{00000000-0008-0000-0900-000004000000}"/>
              </a:ext>
            </a:extLst>
          </xdr:cNvPr>
          <xdr:cNvSpPr>
            <a:spLocks/>
          </xdr:cNvSpPr>
        </xdr:nvSpPr>
        <xdr:spPr bwMode="auto">
          <a:xfrm>
            <a:off x="5734448" y="2715479"/>
            <a:ext cx="38100" cy="107950"/>
          </a:xfrm>
          <a:custGeom>
            <a:avLst/>
            <a:gdLst>
              <a:gd name="T0" fmla="*/ 153 w 174"/>
              <a:gd name="T1" fmla="*/ 0 h 486"/>
              <a:gd name="T2" fmla="*/ 20 w 174"/>
              <a:gd name="T3" fmla="*/ 0 h 486"/>
              <a:gd name="T4" fmla="*/ 0 w 174"/>
              <a:gd name="T5" fmla="*/ 20 h 486"/>
              <a:gd name="T6" fmla="*/ 0 w 174"/>
              <a:gd name="T7" fmla="*/ 465 h 486"/>
              <a:gd name="T8" fmla="*/ 20 w 174"/>
              <a:gd name="T9" fmla="*/ 486 h 486"/>
              <a:gd name="T10" fmla="*/ 153 w 174"/>
              <a:gd name="T11" fmla="*/ 486 h 486"/>
              <a:gd name="T12" fmla="*/ 174 w 174"/>
              <a:gd name="T13" fmla="*/ 465 h 486"/>
              <a:gd name="T14" fmla="*/ 174 w 174"/>
              <a:gd name="T15" fmla="*/ 20 h 486"/>
              <a:gd name="T16" fmla="*/ 153 w 174"/>
              <a:gd name="T17" fmla="*/ 0 h 48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74" h="486">
                <a:moveTo>
                  <a:pt x="153" y="0"/>
                </a:moveTo>
                <a:cubicBezTo>
                  <a:pt x="20" y="0"/>
                  <a:pt x="20" y="0"/>
                  <a:pt x="20" y="0"/>
                </a:cubicBezTo>
                <a:cubicBezTo>
                  <a:pt x="9" y="0"/>
                  <a:pt x="0" y="9"/>
                  <a:pt x="0" y="20"/>
                </a:cubicBezTo>
                <a:cubicBezTo>
                  <a:pt x="0" y="465"/>
                  <a:pt x="0" y="465"/>
                  <a:pt x="0" y="465"/>
                </a:cubicBezTo>
                <a:cubicBezTo>
                  <a:pt x="0" y="477"/>
                  <a:pt x="9" y="486"/>
                  <a:pt x="20" y="486"/>
                </a:cubicBezTo>
                <a:cubicBezTo>
                  <a:pt x="153" y="486"/>
                  <a:pt x="153" y="486"/>
                  <a:pt x="153" y="486"/>
                </a:cubicBezTo>
                <a:cubicBezTo>
                  <a:pt x="165" y="486"/>
                  <a:pt x="174" y="477"/>
                  <a:pt x="174" y="465"/>
                </a:cubicBezTo>
                <a:cubicBezTo>
                  <a:pt x="174" y="20"/>
                  <a:pt x="174" y="20"/>
                  <a:pt x="174" y="20"/>
                </a:cubicBezTo>
                <a:cubicBezTo>
                  <a:pt x="174" y="9"/>
                  <a:pt x="165" y="0"/>
                  <a:pt x="153"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5" name="Freeform 37">
            <a:extLst>
              <a:ext uri="{FF2B5EF4-FFF2-40B4-BE49-F238E27FC236}">
                <a16:creationId xmlns:a16="http://schemas.microsoft.com/office/drawing/2014/main" id="{00000000-0008-0000-0900-000005000000}"/>
              </a:ext>
            </a:extLst>
          </xdr:cNvPr>
          <xdr:cNvSpPr>
            <a:spLocks/>
          </xdr:cNvSpPr>
        </xdr:nvSpPr>
        <xdr:spPr bwMode="auto">
          <a:xfrm>
            <a:off x="5791598" y="2750404"/>
            <a:ext cx="38100" cy="73025"/>
          </a:xfrm>
          <a:custGeom>
            <a:avLst/>
            <a:gdLst>
              <a:gd name="T0" fmla="*/ 154 w 174"/>
              <a:gd name="T1" fmla="*/ 0 h 331"/>
              <a:gd name="T2" fmla="*/ 20 w 174"/>
              <a:gd name="T3" fmla="*/ 0 h 331"/>
              <a:gd name="T4" fmla="*/ 0 w 174"/>
              <a:gd name="T5" fmla="*/ 20 h 331"/>
              <a:gd name="T6" fmla="*/ 0 w 174"/>
              <a:gd name="T7" fmla="*/ 310 h 331"/>
              <a:gd name="T8" fmla="*/ 20 w 174"/>
              <a:gd name="T9" fmla="*/ 331 h 331"/>
              <a:gd name="T10" fmla="*/ 154 w 174"/>
              <a:gd name="T11" fmla="*/ 331 h 331"/>
              <a:gd name="T12" fmla="*/ 174 w 174"/>
              <a:gd name="T13" fmla="*/ 310 h 331"/>
              <a:gd name="T14" fmla="*/ 174 w 174"/>
              <a:gd name="T15" fmla="*/ 20 h 331"/>
              <a:gd name="T16" fmla="*/ 154 w 174"/>
              <a:gd name="T17" fmla="*/ 0 h 3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74" h="331">
                <a:moveTo>
                  <a:pt x="154" y="0"/>
                </a:moveTo>
                <a:cubicBezTo>
                  <a:pt x="20" y="0"/>
                  <a:pt x="20" y="0"/>
                  <a:pt x="20" y="0"/>
                </a:cubicBezTo>
                <a:cubicBezTo>
                  <a:pt x="9" y="0"/>
                  <a:pt x="0" y="9"/>
                  <a:pt x="0" y="20"/>
                </a:cubicBezTo>
                <a:cubicBezTo>
                  <a:pt x="0" y="310"/>
                  <a:pt x="0" y="310"/>
                  <a:pt x="0" y="310"/>
                </a:cubicBezTo>
                <a:cubicBezTo>
                  <a:pt x="0" y="322"/>
                  <a:pt x="9" y="331"/>
                  <a:pt x="20" y="331"/>
                </a:cubicBezTo>
                <a:cubicBezTo>
                  <a:pt x="154" y="331"/>
                  <a:pt x="154" y="331"/>
                  <a:pt x="154" y="331"/>
                </a:cubicBezTo>
                <a:cubicBezTo>
                  <a:pt x="165" y="331"/>
                  <a:pt x="174" y="322"/>
                  <a:pt x="174" y="310"/>
                </a:cubicBezTo>
                <a:cubicBezTo>
                  <a:pt x="174" y="20"/>
                  <a:pt x="174" y="20"/>
                  <a:pt x="174" y="20"/>
                </a:cubicBezTo>
                <a:cubicBezTo>
                  <a:pt x="174" y="9"/>
                  <a:pt x="165" y="0"/>
                  <a:pt x="154"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6" name="Freeform 38">
            <a:extLst>
              <a:ext uri="{FF2B5EF4-FFF2-40B4-BE49-F238E27FC236}">
                <a16:creationId xmlns:a16="http://schemas.microsoft.com/office/drawing/2014/main" id="{00000000-0008-0000-0900-000006000000}"/>
              </a:ext>
            </a:extLst>
          </xdr:cNvPr>
          <xdr:cNvSpPr>
            <a:spLocks/>
          </xdr:cNvSpPr>
        </xdr:nvSpPr>
        <xdr:spPr bwMode="auto">
          <a:xfrm>
            <a:off x="5848748" y="2685317"/>
            <a:ext cx="38100" cy="138113"/>
          </a:xfrm>
          <a:custGeom>
            <a:avLst/>
            <a:gdLst>
              <a:gd name="T0" fmla="*/ 153 w 173"/>
              <a:gd name="T1" fmla="*/ 0 h 626"/>
              <a:gd name="T2" fmla="*/ 20 w 173"/>
              <a:gd name="T3" fmla="*/ 0 h 626"/>
              <a:gd name="T4" fmla="*/ 0 w 173"/>
              <a:gd name="T5" fmla="*/ 21 h 626"/>
              <a:gd name="T6" fmla="*/ 0 w 173"/>
              <a:gd name="T7" fmla="*/ 605 h 626"/>
              <a:gd name="T8" fmla="*/ 20 w 173"/>
              <a:gd name="T9" fmla="*/ 626 h 626"/>
              <a:gd name="T10" fmla="*/ 153 w 173"/>
              <a:gd name="T11" fmla="*/ 626 h 626"/>
              <a:gd name="T12" fmla="*/ 173 w 173"/>
              <a:gd name="T13" fmla="*/ 605 h 626"/>
              <a:gd name="T14" fmla="*/ 173 w 173"/>
              <a:gd name="T15" fmla="*/ 21 h 626"/>
              <a:gd name="T16" fmla="*/ 153 w 173"/>
              <a:gd name="T17" fmla="*/ 0 h 6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73" h="626">
                <a:moveTo>
                  <a:pt x="153" y="0"/>
                </a:moveTo>
                <a:cubicBezTo>
                  <a:pt x="20" y="0"/>
                  <a:pt x="20" y="0"/>
                  <a:pt x="20" y="0"/>
                </a:cubicBezTo>
                <a:cubicBezTo>
                  <a:pt x="9" y="0"/>
                  <a:pt x="0" y="10"/>
                  <a:pt x="0" y="21"/>
                </a:cubicBezTo>
                <a:cubicBezTo>
                  <a:pt x="0" y="605"/>
                  <a:pt x="0" y="605"/>
                  <a:pt x="0" y="605"/>
                </a:cubicBezTo>
                <a:cubicBezTo>
                  <a:pt x="0" y="617"/>
                  <a:pt x="9" y="626"/>
                  <a:pt x="20" y="626"/>
                </a:cubicBezTo>
                <a:cubicBezTo>
                  <a:pt x="153" y="626"/>
                  <a:pt x="153" y="626"/>
                  <a:pt x="153" y="626"/>
                </a:cubicBezTo>
                <a:cubicBezTo>
                  <a:pt x="164" y="626"/>
                  <a:pt x="173" y="617"/>
                  <a:pt x="173" y="605"/>
                </a:cubicBezTo>
                <a:cubicBezTo>
                  <a:pt x="173" y="21"/>
                  <a:pt x="173" y="21"/>
                  <a:pt x="173" y="21"/>
                </a:cubicBezTo>
                <a:cubicBezTo>
                  <a:pt x="173" y="10"/>
                  <a:pt x="164" y="0"/>
                  <a:pt x="153"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grpSp>
    <xdr:clientData/>
  </xdr:twoCellAnchor>
  <xdr:twoCellAnchor editAs="oneCell">
    <xdr:from>
      <xdr:col>1</xdr:col>
      <xdr:colOff>44825</xdr:colOff>
      <xdr:row>9</xdr:row>
      <xdr:rowOff>33617</xdr:rowOff>
    </xdr:from>
    <xdr:to>
      <xdr:col>1</xdr:col>
      <xdr:colOff>312035</xdr:colOff>
      <xdr:row>9</xdr:row>
      <xdr:rowOff>255332</xdr:rowOff>
    </xdr:to>
    <xdr:grpSp>
      <xdr:nvGrpSpPr>
        <xdr:cNvPr id="7" name="Gruppieren 6">
          <a:extLst>
            <a:ext uri="{FF2B5EF4-FFF2-40B4-BE49-F238E27FC236}">
              <a16:creationId xmlns:a16="http://schemas.microsoft.com/office/drawing/2014/main" id="{00000000-0008-0000-0900-000007000000}"/>
            </a:ext>
          </a:extLst>
        </xdr:cNvPr>
        <xdr:cNvGrpSpPr/>
      </xdr:nvGrpSpPr>
      <xdr:grpSpPr>
        <a:xfrm>
          <a:off x="492500" y="6396317"/>
          <a:ext cx="267210" cy="221715"/>
          <a:chOff x="6445252" y="5772149"/>
          <a:chExt cx="155575" cy="130175"/>
        </a:xfrm>
        <a:solidFill>
          <a:schemeClr val="bg1"/>
        </a:solidFill>
      </xdr:grpSpPr>
      <xdr:sp macro="" textlink="">
        <xdr:nvSpPr>
          <xdr:cNvPr id="8" name="Freeform 398">
            <a:extLst>
              <a:ext uri="{FF2B5EF4-FFF2-40B4-BE49-F238E27FC236}">
                <a16:creationId xmlns:a16="http://schemas.microsoft.com/office/drawing/2014/main" id="{00000000-0008-0000-0900-000008000000}"/>
              </a:ext>
            </a:extLst>
          </xdr:cNvPr>
          <xdr:cNvSpPr>
            <a:spLocks noEditPoints="1"/>
          </xdr:cNvSpPr>
        </xdr:nvSpPr>
        <xdr:spPr bwMode="auto">
          <a:xfrm>
            <a:off x="6445252" y="5772149"/>
            <a:ext cx="155575" cy="130175"/>
          </a:xfrm>
          <a:custGeom>
            <a:avLst/>
            <a:gdLst>
              <a:gd name="T0" fmla="*/ 189 w 377"/>
              <a:gd name="T1" fmla="*/ 0 h 314"/>
              <a:gd name="T2" fmla="*/ 0 w 377"/>
              <a:gd name="T3" fmla="*/ 189 h 314"/>
              <a:gd name="T4" fmla="*/ 44 w 377"/>
              <a:gd name="T5" fmla="*/ 309 h 314"/>
              <a:gd name="T6" fmla="*/ 54 w 377"/>
              <a:gd name="T7" fmla="*/ 314 h 314"/>
              <a:gd name="T8" fmla="*/ 323 w 377"/>
              <a:gd name="T9" fmla="*/ 314 h 314"/>
              <a:gd name="T10" fmla="*/ 334 w 377"/>
              <a:gd name="T11" fmla="*/ 309 h 314"/>
              <a:gd name="T12" fmla="*/ 377 w 377"/>
              <a:gd name="T13" fmla="*/ 189 h 314"/>
              <a:gd name="T14" fmla="*/ 189 w 377"/>
              <a:gd name="T15" fmla="*/ 0 h 314"/>
              <a:gd name="T16" fmla="*/ 317 w 377"/>
              <a:gd name="T17" fmla="*/ 288 h 314"/>
              <a:gd name="T18" fmla="*/ 60 w 377"/>
              <a:gd name="T19" fmla="*/ 288 h 314"/>
              <a:gd name="T20" fmla="*/ 26 w 377"/>
              <a:gd name="T21" fmla="*/ 189 h 314"/>
              <a:gd name="T22" fmla="*/ 189 w 377"/>
              <a:gd name="T23" fmla="*/ 26 h 314"/>
              <a:gd name="T24" fmla="*/ 351 w 377"/>
              <a:gd name="T25" fmla="*/ 189 h 314"/>
              <a:gd name="T26" fmla="*/ 317 w 377"/>
              <a:gd name="T27" fmla="*/ 288 h 3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377" h="314">
                <a:moveTo>
                  <a:pt x="189" y="0"/>
                </a:moveTo>
                <a:cubicBezTo>
                  <a:pt x="85" y="0"/>
                  <a:pt x="0" y="85"/>
                  <a:pt x="0" y="189"/>
                </a:cubicBezTo>
                <a:cubicBezTo>
                  <a:pt x="0" y="233"/>
                  <a:pt x="16" y="275"/>
                  <a:pt x="44" y="309"/>
                </a:cubicBezTo>
                <a:cubicBezTo>
                  <a:pt x="46" y="312"/>
                  <a:pt x="50" y="314"/>
                  <a:pt x="54" y="314"/>
                </a:cubicBezTo>
                <a:cubicBezTo>
                  <a:pt x="323" y="314"/>
                  <a:pt x="323" y="314"/>
                  <a:pt x="323" y="314"/>
                </a:cubicBezTo>
                <a:cubicBezTo>
                  <a:pt x="327" y="314"/>
                  <a:pt x="331" y="312"/>
                  <a:pt x="334" y="309"/>
                </a:cubicBezTo>
                <a:cubicBezTo>
                  <a:pt x="362" y="275"/>
                  <a:pt x="377" y="233"/>
                  <a:pt x="377" y="189"/>
                </a:cubicBezTo>
                <a:cubicBezTo>
                  <a:pt x="377" y="85"/>
                  <a:pt x="293" y="0"/>
                  <a:pt x="189" y="0"/>
                </a:cubicBezTo>
                <a:close/>
                <a:moveTo>
                  <a:pt x="317" y="288"/>
                </a:moveTo>
                <a:cubicBezTo>
                  <a:pt x="60" y="288"/>
                  <a:pt x="60" y="288"/>
                  <a:pt x="60" y="288"/>
                </a:cubicBezTo>
                <a:cubicBezTo>
                  <a:pt x="38" y="259"/>
                  <a:pt x="26" y="225"/>
                  <a:pt x="26" y="189"/>
                </a:cubicBezTo>
                <a:cubicBezTo>
                  <a:pt x="26" y="99"/>
                  <a:pt x="99" y="26"/>
                  <a:pt x="189" y="26"/>
                </a:cubicBezTo>
                <a:cubicBezTo>
                  <a:pt x="278" y="26"/>
                  <a:pt x="351" y="99"/>
                  <a:pt x="351" y="189"/>
                </a:cubicBezTo>
                <a:cubicBezTo>
                  <a:pt x="351" y="225"/>
                  <a:pt x="339" y="259"/>
                  <a:pt x="317" y="288"/>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9" name="Freeform 399">
            <a:extLst>
              <a:ext uri="{FF2B5EF4-FFF2-40B4-BE49-F238E27FC236}">
                <a16:creationId xmlns:a16="http://schemas.microsoft.com/office/drawing/2014/main" id="{00000000-0008-0000-0900-000009000000}"/>
              </a:ext>
            </a:extLst>
          </xdr:cNvPr>
          <xdr:cNvSpPr>
            <a:spLocks/>
          </xdr:cNvSpPr>
        </xdr:nvSpPr>
        <xdr:spPr bwMode="auto">
          <a:xfrm>
            <a:off x="6511927" y="5829299"/>
            <a:ext cx="49213" cy="49213"/>
          </a:xfrm>
          <a:custGeom>
            <a:avLst/>
            <a:gdLst>
              <a:gd name="T0" fmla="*/ 105 w 118"/>
              <a:gd name="T1" fmla="*/ 0 h 118"/>
              <a:gd name="T2" fmla="*/ 96 w 118"/>
              <a:gd name="T3" fmla="*/ 3 h 118"/>
              <a:gd name="T4" fmla="*/ 96 w 118"/>
              <a:gd name="T5" fmla="*/ 3 h 118"/>
              <a:gd name="T6" fmla="*/ 11 w 118"/>
              <a:gd name="T7" fmla="*/ 73 h 118"/>
              <a:gd name="T8" fmla="*/ 11 w 118"/>
              <a:gd name="T9" fmla="*/ 73 h 118"/>
              <a:gd name="T10" fmla="*/ 0 w 118"/>
              <a:gd name="T11" fmla="*/ 94 h 118"/>
              <a:gd name="T12" fmla="*/ 25 w 118"/>
              <a:gd name="T13" fmla="*/ 118 h 118"/>
              <a:gd name="T14" fmla="*/ 42 w 118"/>
              <a:gd name="T15" fmla="*/ 111 h 118"/>
              <a:gd name="T16" fmla="*/ 42 w 118"/>
              <a:gd name="T17" fmla="*/ 111 h 118"/>
              <a:gd name="T18" fmla="*/ 42 w 118"/>
              <a:gd name="T19" fmla="*/ 111 h 118"/>
              <a:gd name="T20" fmla="*/ 45 w 118"/>
              <a:gd name="T21" fmla="*/ 107 h 118"/>
              <a:gd name="T22" fmla="*/ 115 w 118"/>
              <a:gd name="T23" fmla="*/ 22 h 118"/>
              <a:gd name="T24" fmla="*/ 115 w 118"/>
              <a:gd name="T25" fmla="*/ 22 h 118"/>
              <a:gd name="T26" fmla="*/ 118 w 118"/>
              <a:gd name="T27" fmla="*/ 14 h 118"/>
              <a:gd name="T28" fmla="*/ 105 w 118"/>
              <a:gd name="T29" fmla="*/ 0 h 1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18" h="118">
                <a:moveTo>
                  <a:pt x="105" y="0"/>
                </a:moveTo>
                <a:cubicBezTo>
                  <a:pt x="101" y="0"/>
                  <a:pt x="98" y="1"/>
                  <a:pt x="96" y="3"/>
                </a:cubicBezTo>
                <a:cubicBezTo>
                  <a:pt x="96" y="3"/>
                  <a:pt x="96" y="3"/>
                  <a:pt x="96" y="3"/>
                </a:cubicBezTo>
                <a:cubicBezTo>
                  <a:pt x="11" y="73"/>
                  <a:pt x="11" y="73"/>
                  <a:pt x="11" y="73"/>
                </a:cubicBezTo>
                <a:cubicBezTo>
                  <a:pt x="11" y="73"/>
                  <a:pt x="11" y="73"/>
                  <a:pt x="11" y="73"/>
                </a:cubicBezTo>
                <a:cubicBezTo>
                  <a:pt x="4" y="78"/>
                  <a:pt x="0" y="85"/>
                  <a:pt x="0" y="94"/>
                </a:cubicBezTo>
                <a:cubicBezTo>
                  <a:pt x="0" y="107"/>
                  <a:pt x="11" y="118"/>
                  <a:pt x="25" y="118"/>
                </a:cubicBezTo>
                <a:cubicBezTo>
                  <a:pt x="32" y="118"/>
                  <a:pt x="38" y="115"/>
                  <a:pt x="42" y="111"/>
                </a:cubicBezTo>
                <a:cubicBezTo>
                  <a:pt x="42" y="111"/>
                  <a:pt x="42" y="111"/>
                  <a:pt x="42" y="111"/>
                </a:cubicBezTo>
                <a:cubicBezTo>
                  <a:pt x="42" y="111"/>
                  <a:pt x="42" y="111"/>
                  <a:pt x="42" y="111"/>
                </a:cubicBezTo>
                <a:cubicBezTo>
                  <a:pt x="44" y="110"/>
                  <a:pt x="44" y="108"/>
                  <a:pt x="45" y="107"/>
                </a:cubicBezTo>
                <a:cubicBezTo>
                  <a:pt x="115" y="22"/>
                  <a:pt x="115" y="22"/>
                  <a:pt x="115" y="22"/>
                </a:cubicBezTo>
                <a:cubicBezTo>
                  <a:pt x="115" y="22"/>
                  <a:pt x="115" y="22"/>
                  <a:pt x="115" y="22"/>
                </a:cubicBezTo>
                <a:cubicBezTo>
                  <a:pt x="117" y="20"/>
                  <a:pt x="118" y="17"/>
                  <a:pt x="118" y="14"/>
                </a:cubicBezTo>
                <a:cubicBezTo>
                  <a:pt x="118" y="6"/>
                  <a:pt x="112" y="0"/>
                  <a:pt x="105"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10" name="Freeform 400">
            <a:extLst>
              <a:ext uri="{FF2B5EF4-FFF2-40B4-BE49-F238E27FC236}">
                <a16:creationId xmlns:a16="http://schemas.microsoft.com/office/drawing/2014/main" id="{00000000-0008-0000-0900-00000A000000}"/>
              </a:ext>
            </a:extLst>
          </xdr:cNvPr>
          <xdr:cNvSpPr>
            <a:spLocks/>
          </xdr:cNvSpPr>
        </xdr:nvSpPr>
        <xdr:spPr bwMode="auto">
          <a:xfrm>
            <a:off x="6462714" y="5848349"/>
            <a:ext cx="12700" cy="6350"/>
          </a:xfrm>
          <a:custGeom>
            <a:avLst/>
            <a:gdLst>
              <a:gd name="T0" fmla="*/ 22 w 30"/>
              <a:gd name="T1" fmla="*/ 0 h 16"/>
              <a:gd name="T2" fmla="*/ 8 w 30"/>
              <a:gd name="T3" fmla="*/ 0 h 16"/>
              <a:gd name="T4" fmla="*/ 0 w 30"/>
              <a:gd name="T5" fmla="*/ 8 h 16"/>
              <a:gd name="T6" fmla="*/ 8 w 30"/>
              <a:gd name="T7" fmla="*/ 16 h 16"/>
              <a:gd name="T8" fmla="*/ 22 w 30"/>
              <a:gd name="T9" fmla="*/ 16 h 16"/>
              <a:gd name="T10" fmla="*/ 30 w 30"/>
              <a:gd name="T11" fmla="*/ 8 h 16"/>
              <a:gd name="T12" fmla="*/ 22 w 30"/>
              <a:gd name="T13" fmla="*/ 0 h 16"/>
            </a:gdLst>
            <a:ahLst/>
            <a:cxnLst>
              <a:cxn ang="0">
                <a:pos x="T0" y="T1"/>
              </a:cxn>
              <a:cxn ang="0">
                <a:pos x="T2" y="T3"/>
              </a:cxn>
              <a:cxn ang="0">
                <a:pos x="T4" y="T5"/>
              </a:cxn>
              <a:cxn ang="0">
                <a:pos x="T6" y="T7"/>
              </a:cxn>
              <a:cxn ang="0">
                <a:pos x="T8" y="T9"/>
              </a:cxn>
              <a:cxn ang="0">
                <a:pos x="T10" y="T11"/>
              </a:cxn>
              <a:cxn ang="0">
                <a:pos x="T12" y="T13"/>
              </a:cxn>
            </a:cxnLst>
            <a:rect l="0" t="0" r="r" b="b"/>
            <a:pathLst>
              <a:path w="30" h="16">
                <a:moveTo>
                  <a:pt x="22" y="0"/>
                </a:moveTo>
                <a:cubicBezTo>
                  <a:pt x="8" y="0"/>
                  <a:pt x="8" y="0"/>
                  <a:pt x="8" y="0"/>
                </a:cubicBezTo>
                <a:cubicBezTo>
                  <a:pt x="4" y="0"/>
                  <a:pt x="0" y="3"/>
                  <a:pt x="0" y="8"/>
                </a:cubicBezTo>
                <a:cubicBezTo>
                  <a:pt x="0" y="12"/>
                  <a:pt x="4" y="16"/>
                  <a:pt x="8" y="16"/>
                </a:cubicBezTo>
                <a:cubicBezTo>
                  <a:pt x="22" y="16"/>
                  <a:pt x="22" y="16"/>
                  <a:pt x="22" y="16"/>
                </a:cubicBezTo>
                <a:cubicBezTo>
                  <a:pt x="26" y="16"/>
                  <a:pt x="30" y="12"/>
                  <a:pt x="30" y="8"/>
                </a:cubicBezTo>
                <a:cubicBezTo>
                  <a:pt x="30" y="3"/>
                  <a:pt x="26" y="0"/>
                  <a:pt x="22"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11" name="Freeform 401">
            <a:extLst>
              <a:ext uri="{FF2B5EF4-FFF2-40B4-BE49-F238E27FC236}">
                <a16:creationId xmlns:a16="http://schemas.microsoft.com/office/drawing/2014/main" id="{00000000-0008-0000-0900-00000B000000}"/>
              </a:ext>
            </a:extLst>
          </xdr:cNvPr>
          <xdr:cNvSpPr>
            <a:spLocks/>
          </xdr:cNvSpPr>
        </xdr:nvSpPr>
        <xdr:spPr bwMode="auto">
          <a:xfrm>
            <a:off x="6477002" y="5807074"/>
            <a:ext cx="11113" cy="11113"/>
          </a:xfrm>
          <a:custGeom>
            <a:avLst/>
            <a:gdLst>
              <a:gd name="T0" fmla="*/ 14 w 28"/>
              <a:gd name="T1" fmla="*/ 3 h 27"/>
              <a:gd name="T2" fmla="*/ 3 w 28"/>
              <a:gd name="T3" fmla="*/ 3 h 27"/>
              <a:gd name="T4" fmla="*/ 3 w 28"/>
              <a:gd name="T5" fmla="*/ 14 h 27"/>
              <a:gd name="T6" fmla="*/ 14 w 28"/>
              <a:gd name="T7" fmla="*/ 24 h 27"/>
              <a:gd name="T8" fmla="*/ 19 w 28"/>
              <a:gd name="T9" fmla="*/ 27 h 27"/>
              <a:gd name="T10" fmla="*/ 25 w 28"/>
              <a:gd name="T11" fmla="*/ 24 h 27"/>
              <a:gd name="T12" fmla="*/ 25 w 28"/>
              <a:gd name="T13" fmla="*/ 13 h 27"/>
              <a:gd name="T14" fmla="*/ 14 w 28"/>
              <a:gd name="T15" fmla="*/ 3 h 27"/>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8" h="27">
                <a:moveTo>
                  <a:pt x="14" y="3"/>
                </a:moveTo>
                <a:cubicBezTo>
                  <a:pt x="11" y="0"/>
                  <a:pt x="6" y="0"/>
                  <a:pt x="3" y="3"/>
                </a:cubicBezTo>
                <a:cubicBezTo>
                  <a:pt x="0" y="6"/>
                  <a:pt x="0" y="11"/>
                  <a:pt x="3" y="14"/>
                </a:cubicBezTo>
                <a:cubicBezTo>
                  <a:pt x="14" y="24"/>
                  <a:pt x="14" y="24"/>
                  <a:pt x="14" y="24"/>
                </a:cubicBezTo>
                <a:cubicBezTo>
                  <a:pt x="15" y="26"/>
                  <a:pt x="17" y="27"/>
                  <a:pt x="19" y="27"/>
                </a:cubicBezTo>
                <a:cubicBezTo>
                  <a:pt x="21" y="27"/>
                  <a:pt x="23" y="26"/>
                  <a:pt x="25" y="24"/>
                </a:cubicBezTo>
                <a:cubicBezTo>
                  <a:pt x="28" y="21"/>
                  <a:pt x="28" y="16"/>
                  <a:pt x="25" y="13"/>
                </a:cubicBezTo>
                <a:lnTo>
                  <a:pt x="14" y="3"/>
                </a:ln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12" name="Freeform 402">
            <a:extLst>
              <a:ext uri="{FF2B5EF4-FFF2-40B4-BE49-F238E27FC236}">
                <a16:creationId xmlns:a16="http://schemas.microsoft.com/office/drawing/2014/main" id="{00000000-0008-0000-0900-00000C000000}"/>
              </a:ext>
            </a:extLst>
          </xdr:cNvPr>
          <xdr:cNvSpPr>
            <a:spLocks/>
          </xdr:cNvSpPr>
        </xdr:nvSpPr>
        <xdr:spPr bwMode="auto">
          <a:xfrm>
            <a:off x="6519864" y="5789612"/>
            <a:ext cx="6350" cy="12700"/>
          </a:xfrm>
          <a:custGeom>
            <a:avLst/>
            <a:gdLst>
              <a:gd name="T0" fmla="*/ 7 w 15"/>
              <a:gd name="T1" fmla="*/ 29 h 29"/>
              <a:gd name="T2" fmla="*/ 15 w 15"/>
              <a:gd name="T3" fmla="*/ 21 h 29"/>
              <a:gd name="T4" fmla="*/ 15 w 15"/>
              <a:gd name="T5" fmla="*/ 8 h 29"/>
              <a:gd name="T6" fmla="*/ 7 w 15"/>
              <a:gd name="T7" fmla="*/ 0 h 29"/>
              <a:gd name="T8" fmla="*/ 0 w 15"/>
              <a:gd name="T9" fmla="*/ 8 h 29"/>
              <a:gd name="T10" fmla="*/ 0 w 15"/>
              <a:gd name="T11" fmla="*/ 21 h 29"/>
              <a:gd name="T12" fmla="*/ 7 w 15"/>
              <a:gd name="T13" fmla="*/ 29 h 29"/>
            </a:gdLst>
            <a:ahLst/>
            <a:cxnLst>
              <a:cxn ang="0">
                <a:pos x="T0" y="T1"/>
              </a:cxn>
              <a:cxn ang="0">
                <a:pos x="T2" y="T3"/>
              </a:cxn>
              <a:cxn ang="0">
                <a:pos x="T4" y="T5"/>
              </a:cxn>
              <a:cxn ang="0">
                <a:pos x="T6" y="T7"/>
              </a:cxn>
              <a:cxn ang="0">
                <a:pos x="T8" y="T9"/>
              </a:cxn>
              <a:cxn ang="0">
                <a:pos x="T10" y="T11"/>
              </a:cxn>
              <a:cxn ang="0">
                <a:pos x="T12" y="T13"/>
              </a:cxn>
            </a:cxnLst>
            <a:rect l="0" t="0" r="r" b="b"/>
            <a:pathLst>
              <a:path w="15" h="29">
                <a:moveTo>
                  <a:pt x="7" y="29"/>
                </a:moveTo>
                <a:cubicBezTo>
                  <a:pt x="12" y="29"/>
                  <a:pt x="15" y="26"/>
                  <a:pt x="15" y="21"/>
                </a:cubicBezTo>
                <a:cubicBezTo>
                  <a:pt x="15" y="8"/>
                  <a:pt x="15" y="8"/>
                  <a:pt x="15" y="8"/>
                </a:cubicBezTo>
                <a:cubicBezTo>
                  <a:pt x="15" y="4"/>
                  <a:pt x="12" y="0"/>
                  <a:pt x="7" y="0"/>
                </a:cubicBezTo>
                <a:cubicBezTo>
                  <a:pt x="3" y="0"/>
                  <a:pt x="0" y="4"/>
                  <a:pt x="0" y="8"/>
                </a:cubicBezTo>
                <a:cubicBezTo>
                  <a:pt x="0" y="21"/>
                  <a:pt x="0" y="21"/>
                  <a:pt x="0" y="21"/>
                </a:cubicBezTo>
                <a:cubicBezTo>
                  <a:pt x="0" y="26"/>
                  <a:pt x="3" y="29"/>
                  <a:pt x="7" y="29"/>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13" name="Freeform 403">
            <a:extLst>
              <a:ext uri="{FF2B5EF4-FFF2-40B4-BE49-F238E27FC236}">
                <a16:creationId xmlns:a16="http://schemas.microsoft.com/office/drawing/2014/main" id="{00000000-0008-0000-0900-00000D000000}"/>
              </a:ext>
            </a:extLst>
          </xdr:cNvPr>
          <xdr:cNvSpPr>
            <a:spLocks/>
          </xdr:cNvSpPr>
        </xdr:nvSpPr>
        <xdr:spPr bwMode="auto">
          <a:xfrm>
            <a:off x="6557964" y="5807074"/>
            <a:ext cx="11113" cy="11113"/>
          </a:xfrm>
          <a:custGeom>
            <a:avLst/>
            <a:gdLst>
              <a:gd name="T0" fmla="*/ 13 w 27"/>
              <a:gd name="T1" fmla="*/ 3 h 27"/>
              <a:gd name="T2" fmla="*/ 3 w 27"/>
              <a:gd name="T3" fmla="*/ 13 h 27"/>
              <a:gd name="T4" fmla="*/ 3 w 27"/>
              <a:gd name="T5" fmla="*/ 24 h 27"/>
              <a:gd name="T6" fmla="*/ 8 w 27"/>
              <a:gd name="T7" fmla="*/ 27 h 27"/>
              <a:gd name="T8" fmla="*/ 14 w 27"/>
              <a:gd name="T9" fmla="*/ 24 h 27"/>
              <a:gd name="T10" fmla="*/ 24 w 27"/>
              <a:gd name="T11" fmla="*/ 14 h 27"/>
              <a:gd name="T12" fmla="*/ 24 w 27"/>
              <a:gd name="T13" fmla="*/ 3 h 27"/>
              <a:gd name="T14" fmla="*/ 13 w 27"/>
              <a:gd name="T15" fmla="*/ 3 h 27"/>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7" h="27">
                <a:moveTo>
                  <a:pt x="13" y="3"/>
                </a:moveTo>
                <a:cubicBezTo>
                  <a:pt x="3" y="13"/>
                  <a:pt x="3" y="13"/>
                  <a:pt x="3" y="13"/>
                </a:cubicBezTo>
                <a:cubicBezTo>
                  <a:pt x="0" y="16"/>
                  <a:pt x="0" y="21"/>
                  <a:pt x="3" y="24"/>
                </a:cubicBezTo>
                <a:cubicBezTo>
                  <a:pt x="4" y="26"/>
                  <a:pt x="6" y="27"/>
                  <a:pt x="8" y="27"/>
                </a:cubicBezTo>
                <a:cubicBezTo>
                  <a:pt x="10" y="27"/>
                  <a:pt x="13" y="26"/>
                  <a:pt x="14" y="24"/>
                </a:cubicBezTo>
                <a:cubicBezTo>
                  <a:pt x="24" y="14"/>
                  <a:pt x="24" y="14"/>
                  <a:pt x="24" y="14"/>
                </a:cubicBezTo>
                <a:cubicBezTo>
                  <a:pt x="27" y="11"/>
                  <a:pt x="27" y="6"/>
                  <a:pt x="24" y="3"/>
                </a:cubicBezTo>
                <a:cubicBezTo>
                  <a:pt x="21" y="0"/>
                  <a:pt x="16" y="0"/>
                  <a:pt x="13" y="3"/>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14" name="Freeform 404">
            <a:extLst>
              <a:ext uri="{FF2B5EF4-FFF2-40B4-BE49-F238E27FC236}">
                <a16:creationId xmlns:a16="http://schemas.microsoft.com/office/drawing/2014/main" id="{00000000-0008-0000-0900-00000E000000}"/>
              </a:ext>
            </a:extLst>
          </xdr:cNvPr>
          <xdr:cNvSpPr>
            <a:spLocks/>
          </xdr:cNvSpPr>
        </xdr:nvSpPr>
        <xdr:spPr bwMode="auto">
          <a:xfrm>
            <a:off x="6570664" y="5848349"/>
            <a:ext cx="11113" cy="6350"/>
          </a:xfrm>
          <a:custGeom>
            <a:avLst/>
            <a:gdLst>
              <a:gd name="T0" fmla="*/ 22 w 30"/>
              <a:gd name="T1" fmla="*/ 0 h 16"/>
              <a:gd name="T2" fmla="*/ 8 w 30"/>
              <a:gd name="T3" fmla="*/ 0 h 16"/>
              <a:gd name="T4" fmla="*/ 0 w 30"/>
              <a:gd name="T5" fmla="*/ 8 h 16"/>
              <a:gd name="T6" fmla="*/ 8 w 30"/>
              <a:gd name="T7" fmla="*/ 16 h 16"/>
              <a:gd name="T8" fmla="*/ 22 w 30"/>
              <a:gd name="T9" fmla="*/ 16 h 16"/>
              <a:gd name="T10" fmla="*/ 30 w 30"/>
              <a:gd name="T11" fmla="*/ 8 h 16"/>
              <a:gd name="T12" fmla="*/ 22 w 30"/>
              <a:gd name="T13" fmla="*/ 0 h 16"/>
            </a:gdLst>
            <a:ahLst/>
            <a:cxnLst>
              <a:cxn ang="0">
                <a:pos x="T0" y="T1"/>
              </a:cxn>
              <a:cxn ang="0">
                <a:pos x="T2" y="T3"/>
              </a:cxn>
              <a:cxn ang="0">
                <a:pos x="T4" y="T5"/>
              </a:cxn>
              <a:cxn ang="0">
                <a:pos x="T6" y="T7"/>
              </a:cxn>
              <a:cxn ang="0">
                <a:pos x="T8" y="T9"/>
              </a:cxn>
              <a:cxn ang="0">
                <a:pos x="T10" y="T11"/>
              </a:cxn>
              <a:cxn ang="0">
                <a:pos x="T12" y="T13"/>
              </a:cxn>
            </a:cxnLst>
            <a:rect l="0" t="0" r="r" b="b"/>
            <a:pathLst>
              <a:path w="30" h="16">
                <a:moveTo>
                  <a:pt x="22" y="0"/>
                </a:moveTo>
                <a:cubicBezTo>
                  <a:pt x="8" y="0"/>
                  <a:pt x="8" y="0"/>
                  <a:pt x="8" y="0"/>
                </a:cubicBezTo>
                <a:cubicBezTo>
                  <a:pt x="4" y="0"/>
                  <a:pt x="0" y="3"/>
                  <a:pt x="0" y="8"/>
                </a:cubicBezTo>
                <a:cubicBezTo>
                  <a:pt x="0" y="12"/>
                  <a:pt x="4" y="16"/>
                  <a:pt x="8" y="16"/>
                </a:cubicBezTo>
                <a:cubicBezTo>
                  <a:pt x="22" y="16"/>
                  <a:pt x="22" y="16"/>
                  <a:pt x="22" y="16"/>
                </a:cubicBezTo>
                <a:cubicBezTo>
                  <a:pt x="26" y="16"/>
                  <a:pt x="30" y="12"/>
                  <a:pt x="30" y="8"/>
                </a:cubicBezTo>
                <a:cubicBezTo>
                  <a:pt x="30" y="3"/>
                  <a:pt x="26" y="0"/>
                  <a:pt x="22"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grpSp>
    <xdr:clientData/>
  </xdr:twoCellAnchor>
  <xdr:twoCellAnchor>
    <xdr:from>
      <xdr:col>10</xdr:col>
      <xdr:colOff>2689412</xdr:colOff>
      <xdr:row>1</xdr:row>
      <xdr:rowOff>89648</xdr:rowOff>
    </xdr:from>
    <xdr:to>
      <xdr:col>10</xdr:col>
      <xdr:colOff>2998027</xdr:colOff>
      <xdr:row>2</xdr:row>
      <xdr:rowOff>152737</xdr:rowOff>
    </xdr:to>
    <xdr:sp macro="" textlink="">
      <xdr:nvSpPr>
        <xdr:cNvPr id="15" name="Freeform 115">
          <a:hlinkClick xmlns:r="http://schemas.openxmlformats.org/officeDocument/2006/relationships" r:id="rId1"/>
          <a:extLst>
            <a:ext uri="{FF2B5EF4-FFF2-40B4-BE49-F238E27FC236}">
              <a16:creationId xmlns:a16="http://schemas.microsoft.com/office/drawing/2014/main" id="{00000000-0008-0000-0900-00000F000000}"/>
            </a:ext>
          </a:extLst>
        </xdr:cNvPr>
        <xdr:cNvSpPr>
          <a:spLocks/>
        </xdr:cNvSpPr>
      </xdr:nvSpPr>
      <xdr:spPr bwMode="auto">
        <a:xfrm>
          <a:off x="19531853" y="190501"/>
          <a:ext cx="308615" cy="219971"/>
        </a:xfrm>
        <a:custGeom>
          <a:avLst/>
          <a:gdLst>
            <a:gd name="T0" fmla="*/ 322 w 678"/>
            <a:gd name="T1" fmla="*/ 34 h 484"/>
            <a:gd name="T2" fmla="*/ 321 w 678"/>
            <a:gd name="T3" fmla="*/ 26 h 484"/>
            <a:gd name="T4" fmla="*/ 320 w 678"/>
            <a:gd name="T5" fmla="*/ 24 h 484"/>
            <a:gd name="T6" fmla="*/ 318 w 678"/>
            <a:gd name="T7" fmla="*/ 18 h 484"/>
            <a:gd name="T8" fmla="*/ 317 w 678"/>
            <a:gd name="T9" fmla="*/ 17 h 484"/>
            <a:gd name="T10" fmla="*/ 313 w 678"/>
            <a:gd name="T11" fmla="*/ 11 h 484"/>
            <a:gd name="T12" fmla="*/ 312 w 678"/>
            <a:gd name="T13" fmla="*/ 11 h 484"/>
            <a:gd name="T14" fmla="*/ 305 w 678"/>
            <a:gd name="T15" fmla="*/ 6 h 484"/>
            <a:gd name="T16" fmla="*/ 272 w 678"/>
            <a:gd name="T17" fmla="*/ 8 h 484"/>
            <a:gd name="T18" fmla="*/ 13 w 678"/>
            <a:gd name="T19" fmla="*/ 218 h 484"/>
            <a:gd name="T20" fmla="*/ 0 w 678"/>
            <a:gd name="T21" fmla="*/ 243 h 484"/>
            <a:gd name="T22" fmla="*/ 13 w 678"/>
            <a:gd name="T23" fmla="*/ 269 h 484"/>
            <a:gd name="T24" fmla="*/ 272 w 678"/>
            <a:gd name="T25" fmla="*/ 478 h 484"/>
            <a:gd name="T26" fmla="*/ 292 w 678"/>
            <a:gd name="T27" fmla="*/ 484 h 484"/>
            <a:gd name="T28" fmla="*/ 292 w 678"/>
            <a:gd name="T29" fmla="*/ 484 h 484"/>
            <a:gd name="T30" fmla="*/ 298 w 678"/>
            <a:gd name="T31" fmla="*/ 483 h 484"/>
            <a:gd name="T32" fmla="*/ 305 w 678"/>
            <a:gd name="T33" fmla="*/ 481 h 484"/>
            <a:gd name="T34" fmla="*/ 322 w 678"/>
            <a:gd name="T35" fmla="*/ 453 h 484"/>
            <a:gd name="T36" fmla="*/ 322 w 678"/>
            <a:gd name="T37" fmla="*/ 346 h 484"/>
            <a:gd name="T38" fmla="*/ 605 w 678"/>
            <a:gd name="T39" fmla="*/ 316 h 484"/>
            <a:gd name="T40" fmla="*/ 678 w 678"/>
            <a:gd name="T41" fmla="*/ 243 h 484"/>
            <a:gd name="T42" fmla="*/ 605 w 678"/>
            <a:gd name="T43" fmla="*/ 170 h 484"/>
            <a:gd name="T44" fmla="*/ 322 w 678"/>
            <a:gd name="T45" fmla="*/ 140 h 484"/>
            <a:gd name="T46" fmla="*/ 322 w 678"/>
            <a:gd name="T47" fmla="*/ 34 h 4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678" h="484">
              <a:moveTo>
                <a:pt x="322" y="34"/>
              </a:moveTo>
              <a:cubicBezTo>
                <a:pt x="322" y="31"/>
                <a:pt x="321" y="28"/>
                <a:pt x="321" y="26"/>
              </a:cubicBezTo>
              <a:cubicBezTo>
                <a:pt x="321" y="25"/>
                <a:pt x="320" y="25"/>
                <a:pt x="320" y="24"/>
              </a:cubicBezTo>
              <a:cubicBezTo>
                <a:pt x="320" y="22"/>
                <a:pt x="319" y="20"/>
                <a:pt x="318" y="18"/>
              </a:cubicBezTo>
              <a:cubicBezTo>
                <a:pt x="317" y="18"/>
                <a:pt x="317" y="17"/>
                <a:pt x="317" y="17"/>
              </a:cubicBezTo>
              <a:cubicBezTo>
                <a:pt x="316" y="15"/>
                <a:pt x="314" y="13"/>
                <a:pt x="313" y="11"/>
              </a:cubicBezTo>
              <a:cubicBezTo>
                <a:pt x="313" y="11"/>
                <a:pt x="312" y="11"/>
                <a:pt x="312" y="11"/>
              </a:cubicBezTo>
              <a:cubicBezTo>
                <a:pt x="310" y="9"/>
                <a:pt x="308" y="7"/>
                <a:pt x="305" y="6"/>
              </a:cubicBezTo>
              <a:cubicBezTo>
                <a:pt x="294" y="0"/>
                <a:pt x="282" y="1"/>
                <a:pt x="272" y="8"/>
              </a:cubicBezTo>
              <a:cubicBezTo>
                <a:pt x="13" y="218"/>
                <a:pt x="13" y="218"/>
                <a:pt x="13" y="218"/>
              </a:cubicBezTo>
              <a:cubicBezTo>
                <a:pt x="5" y="224"/>
                <a:pt x="0" y="233"/>
                <a:pt x="0" y="243"/>
              </a:cubicBezTo>
              <a:cubicBezTo>
                <a:pt x="0" y="253"/>
                <a:pt x="5" y="263"/>
                <a:pt x="13" y="269"/>
              </a:cubicBezTo>
              <a:cubicBezTo>
                <a:pt x="272" y="478"/>
                <a:pt x="272" y="478"/>
                <a:pt x="272" y="478"/>
              </a:cubicBezTo>
              <a:cubicBezTo>
                <a:pt x="278" y="482"/>
                <a:pt x="285" y="484"/>
                <a:pt x="292" y="484"/>
              </a:cubicBezTo>
              <a:cubicBezTo>
                <a:pt x="292" y="484"/>
                <a:pt x="292" y="484"/>
                <a:pt x="292" y="484"/>
              </a:cubicBezTo>
              <a:cubicBezTo>
                <a:pt x="294" y="484"/>
                <a:pt x="296" y="484"/>
                <a:pt x="298" y="483"/>
              </a:cubicBezTo>
              <a:cubicBezTo>
                <a:pt x="300" y="483"/>
                <a:pt x="303" y="482"/>
                <a:pt x="305" y="481"/>
              </a:cubicBezTo>
              <a:cubicBezTo>
                <a:pt x="315" y="476"/>
                <a:pt x="322" y="465"/>
                <a:pt x="322" y="453"/>
              </a:cubicBezTo>
              <a:cubicBezTo>
                <a:pt x="322" y="346"/>
                <a:pt x="322" y="346"/>
                <a:pt x="322" y="346"/>
              </a:cubicBezTo>
              <a:cubicBezTo>
                <a:pt x="605" y="316"/>
                <a:pt x="605" y="316"/>
                <a:pt x="605" y="316"/>
              </a:cubicBezTo>
              <a:cubicBezTo>
                <a:pt x="645" y="316"/>
                <a:pt x="678" y="284"/>
                <a:pt x="678" y="243"/>
              </a:cubicBezTo>
              <a:cubicBezTo>
                <a:pt x="678" y="203"/>
                <a:pt x="645" y="170"/>
                <a:pt x="605" y="170"/>
              </a:cubicBezTo>
              <a:cubicBezTo>
                <a:pt x="322" y="140"/>
                <a:pt x="322" y="140"/>
                <a:pt x="322" y="140"/>
              </a:cubicBezTo>
              <a:lnTo>
                <a:pt x="322" y="34"/>
              </a:lnTo>
              <a:close/>
            </a:path>
          </a:pathLst>
        </a:custGeom>
        <a:solidFill>
          <a:schemeClr val="accent1"/>
        </a:solidFill>
        <a:ln>
          <a:noFill/>
        </a:ln>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clientData/>
  </xdr:twoCellAnchor>
  <xdr:twoCellAnchor>
    <xdr:from>
      <xdr:col>10</xdr:col>
      <xdr:colOff>3051906</xdr:colOff>
      <xdr:row>1</xdr:row>
      <xdr:rowOff>90123</xdr:rowOff>
    </xdr:from>
    <xdr:to>
      <xdr:col>10</xdr:col>
      <xdr:colOff>3360521</xdr:colOff>
      <xdr:row>2</xdr:row>
      <xdr:rowOff>153212</xdr:rowOff>
    </xdr:to>
    <xdr:sp macro="" textlink="">
      <xdr:nvSpPr>
        <xdr:cNvPr id="16" name="Freeform 116">
          <a:hlinkClick xmlns:r="http://schemas.openxmlformats.org/officeDocument/2006/relationships" r:id="rId2"/>
          <a:extLst>
            <a:ext uri="{FF2B5EF4-FFF2-40B4-BE49-F238E27FC236}">
              <a16:creationId xmlns:a16="http://schemas.microsoft.com/office/drawing/2014/main" id="{00000000-0008-0000-0900-000010000000}"/>
            </a:ext>
          </a:extLst>
        </xdr:cNvPr>
        <xdr:cNvSpPr>
          <a:spLocks/>
        </xdr:cNvSpPr>
      </xdr:nvSpPr>
      <xdr:spPr bwMode="auto">
        <a:xfrm>
          <a:off x="19894347" y="190976"/>
          <a:ext cx="308615" cy="219971"/>
        </a:xfrm>
        <a:custGeom>
          <a:avLst/>
          <a:gdLst>
            <a:gd name="T0" fmla="*/ 356 w 678"/>
            <a:gd name="T1" fmla="*/ 451 h 484"/>
            <a:gd name="T2" fmla="*/ 357 w 678"/>
            <a:gd name="T3" fmla="*/ 458 h 484"/>
            <a:gd name="T4" fmla="*/ 358 w 678"/>
            <a:gd name="T5" fmla="*/ 460 h 484"/>
            <a:gd name="T6" fmla="*/ 360 w 678"/>
            <a:gd name="T7" fmla="*/ 466 h 484"/>
            <a:gd name="T8" fmla="*/ 361 w 678"/>
            <a:gd name="T9" fmla="*/ 467 h 484"/>
            <a:gd name="T10" fmla="*/ 365 w 678"/>
            <a:gd name="T11" fmla="*/ 473 h 484"/>
            <a:gd name="T12" fmla="*/ 366 w 678"/>
            <a:gd name="T13" fmla="*/ 473 h 484"/>
            <a:gd name="T14" fmla="*/ 373 w 678"/>
            <a:gd name="T15" fmla="*/ 479 h 484"/>
            <a:gd name="T16" fmla="*/ 406 w 678"/>
            <a:gd name="T17" fmla="*/ 476 h 484"/>
            <a:gd name="T18" fmla="*/ 665 w 678"/>
            <a:gd name="T19" fmla="*/ 266 h 484"/>
            <a:gd name="T20" fmla="*/ 678 w 678"/>
            <a:gd name="T21" fmla="*/ 241 h 484"/>
            <a:gd name="T22" fmla="*/ 665 w 678"/>
            <a:gd name="T23" fmla="*/ 216 h 484"/>
            <a:gd name="T24" fmla="*/ 406 w 678"/>
            <a:gd name="T25" fmla="*/ 6 h 484"/>
            <a:gd name="T26" fmla="*/ 386 w 678"/>
            <a:gd name="T27" fmla="*/ 0 h 484"/>
            <a:gd name="T28" fmla="*/ 386 w 678"/>
            <a:gd name="T29" fmla="*/ 0 h 484"/>
            <a:gd name="T30" fmla="*/ 380 w 678"/>
            <a:gd name="T31" fmla="*/ 1 h 484"/>
            <a:gd name="T32" fmla="*/ 373 w 678"/>
            <a:gd name="T33" fmla="*/ 3 h 484"/>
            <a:gd name="T34" fmla="*/ 356 w 678"/>
            <a:gd name="T35" fmla="*/ 31 h 484"/>
            <a:gd name="T36" fmla="*/ 356 w 678"/>
            <a:gd name="T37" fmla="*/ 138 h 484"/>
            <a:gd name="T38" fmla="*/ 73 w 678"/>
            <a:gd name="T39" fmla="*/ 168 h 484"/>
            <a:gd name="T40" fmla="*/ 0 w 678"/>
            <a:gd name="T41" fmla="*/ 241 h 484"/>
            <a:gd name="T42" fmla="*/ 73 w 678"/>
            <a:gd name="T43" fmla="*/ 314 h 484"/>
            <a:gd name="T44" fmla="*/ 356 w 678"/>
            <a:gd name="T45" fmla="*/ 344 h 484"/>
            <a:gd name="T46" fmla="*/ 356 w 678"/>
            <a:gd name="T47" fmla="*/ 451 h 4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678" h="484">
              <a:moveTo>
                <a:pt x="356" y="451"/>
              </a:moveTo>
              <a:cubicBezTo>
                <a:pt x="356" y="453"/>
                <a:pt x="357" y="456"/>
                <a:pt x="357" y="458"/>
              </a:cubicBezTo>
              <a:cubicBezTo>
                <a:pt x="357" y="459"/>
                <a:pt x="358" y="460"/>
                <a:pt x="358" y="460"/>
              </a:cubicBezTo>
              <a:cubicBezTo>
                <a:pt x="359" y="462"/>
                <a:pt x="359" y="464"/>
                <a:pt x="360" y="466"/>
              </a:cubicBezTo>
              <a:cubicBezTo>
                <a:pt x="361" y="466"/>
                <a:pt x="361" y="467"/>
                <a:pt x="361" y="467"/>
              </a:cubicBezTo>
              <a:cubicBezTo>
                <a:pt x="362" y="469"/>
                <a:pt x="364" y="471"/>
                <a:pt x="365" y="473"/>
              </a:cubicBezTo>
              <a:cubicBezTo>
                <a:pt x="365" y="473"/>
                <a:pt x="366" y="473"/>
                <a:pt x="366" y="473"/>
              </a:cubicBezTo>
              <a:cubicBezTo>
                <a:pt x="368" y="475"/>
                <a:pt x="370" y="477"/>
                <a:pt x="373" y="479"/>
              </a:cubicBezTo>
              <a:cubicBezTo>
                <a:pt x="384" y="484"/>
                <a:pt x="396" y="483"/>
                <a:pt x="406" y="476"/>
              </a:cubicBezTo>
              <a:cubicBezTo>
                <a:pt x="665" y="266"/>
                <a:pt x="665" y="266"/>
                <a:pt x="665" y="266"/>
              </a:cubicBezTo>
              <a:cubicBezTo>
                <a:pt x="673" y="260"/>
                <a:pt x="678" y="251"/>
                <a:pt x="678" y="241"/>
              </a:cubicBezTo>
              <a:cubicBezTo>
                <a:pt x="678" y="231"/>
                <a:pt x="673" y="222"/>
                <a:pt x="665" y="216"/>
              </a:cubicBezTo>
              <a:cubicBezTo>
                <a:pt x="406" y="6"/>
                <a:pt x="406" y="6"/>
                <a:pt x="406" y="6"/>
              </a:cubicBezTo>
              <a:cubicBezTo>
                <a:pt x="400" y="2"/>
                <a:pt x="393" y="0"/>
                <a:pt x="386" y="0"/>
              </a:cubicBezTo>
              <a:cubicBezTo>
                <a:pt x="386" y="0"/>
                <a:pt x="386" y="0"/>
                <a:pt x="386" y="0"/>
              </a:cubicBezTo>
              <a:cubicBezTo>
                <a:pt x="384" y="0"/>
                <a:pt x="382" y="1"/>
                <a:pt x="380" y="1"/>
              </a:cubicBezTo>
              <a:cubicBezTo>
                <a:pt x="378" y="2"/>
                <a:pt x="375" y="2"/>
                <a:pt x="373" y="3"/>
              </a:cubicBezTo>
              <a:cubicBezTo>
                <a:pt x="363" y="9"/>
                <a:pt x="356" y="20"/>
                <a:pt x="356" y="31"/>
              </a:cubicBezTo>
              <a:cubicBezTo>
                <a:pt x="356" y="138"/>
                <a:pt x="356" y="138"/>
                <a:pt x="356" y="138"/>
              </a:cubicBezTo>
              <a:cubicBezTo>
                <a:pt x="73" y="168"/>
                <a:pt x="73" y="168"/>
                <a:pt x="73" y="168"/>
              </a:cubicBezTo>
              <a:cubicBezTo>
                <a:pt x="33" y="168"/>
                <a:pt x="0" y="201"/>
                <a:pt x="0" y="241"/>
              </a:cubicBezTo>
              <a:cubicBezTo>
                <a:pt x="0" y="281"/>
                <a:pt x="33" y="314"/>
                <a:pt x="73" y="314"/>
              </a:cubicBezTo>
              <a:cubicBezTo>
                <a:pt x="356" y="344"/>
                <a:pt x="356" y="344"/>
                <a:pt x="356" y="344"/>
              </a:cubicBezTo>
              <a:lnTo>
                <a:pt x="356" y="451"/>
              </a:lnTo>
              <a:close/>
            </a:path>
          </a:pathLst>
        </a:custGeom>
        <a:solidFill>
          <a:schemeClr val="accent1"/>
        </a:solidFill>
        <a:ln>
          <a:noFill/>
        </a:ln>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49306</xdr:colOff>
      <xdr:row>1</xdr:row>
      <xdr:rowOff>0</xdr:rowOff>
    </xdr:from>
    <xdr:to>
      <xdr:col>0</xdr:col>
      <xdr:colOff>416278</xdr:colOff>
      <xdr:row>2</xdr:row>
      <xdr:rowOff>198214</xdr:rowOff>
    </xdr:to>
    <xdr:sp macro="" textlink="">
      <xdr:nvSpPr>
        <xdr:cNvPr id="2" name="Ellipse 1">
          <a:extLst>
            <a:ext uri="{FF2B5EF4-FFF2-40B4-BE49-F238E27FC236}">
              <a16:creationId xmlns:a16="http://schemas.microsoft.com/office/drawing/2014/main" id="{00000000-0008-0000-0A00-000002000000}"/>
            </a:ext>
          </a:extLst>
        </xdr:cNvPr>
        <xdr:cNvSpPr/>
      </xdr:nvSpPr>
      <xdr:spPr>
        <a:xfrm>
          <a:off x="49306" y="100853"/>
          <a:ext cx="366972" cy="355096"/>
        </a:xfrm>
        <a:prstGeom prst="ellipse">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de-CH" sz="1600" b="1">
              <a:solidFill>
                <a:schemeClr val="tx2"/>
              </a:solidFill>
              <a:latin typeface="Arial" panose="020B0604020202020204" pitchFamily="34" charset="0"/>
              <a:cs typeface="Arial" panose="020B0604020202020204" pitchFamily="34" charset="0"/>
            </a:rPr>
            <a:t>9</a:t>
          </a:r>
        </a:p>
      </xdr:txBody>
    </xdr:sp>
    <xdr:clientData/>
  </xdr:twoCellAnchor>
  <xdr:twoCellAnchor editAs="oneCell">
    <xdr:from>
      <xdr:col>1</xdr:col>
      <xdr:colOff>87923</xdr:colOff>
      <xdr:row>17</xdr:row>
      <xdr:rowOff>51289</xdr:rowOff>
    </xdr:from>
    <xdr:to>
      <xdr:col>1</xdr:col>
      <xdr:colOff>280551</xdr:colOff>
      <xdr:row>17</xdr:row>
      <xdr:rowOff>216334</xdr:rowOff>
    </xdr:to>
    <xdr:grpSp>
      <xdr:nvGrpSpPr>
        <xdr:cNvPr id="3" name="Gruppieren 2">
          <a:extLst>
            <a:ext uri="{FF2B5EF4-FFF2-40B4-BE49-F238E27FC236}">
              <a16:creationId xmlns:a16="http://schemas.microsoft.com/office/drawing/2014/main" id="{00000000-0008-0000-0A00-000003000000}"/>
            </a:ext>
          </a:extLst>
        </xdr:cNvPr>
        <xdr:cNvGrpSpPr/>
      </xdr:nvGrpSpPr>
      <xdr:grpSpPr>
        <a:xfrm>
          <a:off x="535598" y="7414114"/>
          <a:ext cx="192628" cy="165045"/>
          <a:chOff x="5734448" y="2685317"/>
          <a:chExt cx="152400" cy="138113"/>
        </a:xfrm>
        <a:solidFill>
          <a:schemeClr val="bg1"/>
        </a:solidFill>
      </xdr:grpSpPr>
      <xdr:sp macro="" textlink="">
        <xdr:nvSpPr>
          <xdr:cNvPr id="4" name="Freeform 36">
            <a:extLst>
              <a:ext uri="{FF2B5EF4-FFF2-40B4-BE49-F238E27FC236}">
                <a16:creationId xmlns:a16="http://schemas.microsoft.com/office/drawing/2014/main" id="{00000000-0008-0000-0A00-000004000000}"/>
              </a:ext>
            </a:extLst>
          </xdr:cNvPr>
          <xdr:cNvSpPr>
            <a:spLocks/>
          </xdr:cNvSpPr>
        </xdr:nvSpPr>
        <xdr:spPr bwMode="auto">
          <a:xfrm>
            <a:off x="5734448" y="2715479"/>
            <a:ext cx="38100" cy="107950"/>
          </a:xfrm>
          <a:custGeom>
            <a:avLst/>
            <a:gdLst>
              <a:gd name="T0" fmla="*/ 153 w 174"/>
              <a:gd name="T1" fmla="*/ 0 h 486"/>
              <a:gd name="T2" fmla="*/ 20 w 174"/>
              <a:gd name="T3" fmla="*/ 0 h 486"/>
              <a:gd name="T4" fmla="*/ 0 w 174"/>
              <a:gd name="T5" fmla="*/ 20 h 486"/>
              <a:gd name="T6" fmla="*/ 0 w 174"/>
              <a:gd name="T7" fmla="*/ 465 h 486"/>
              <a:gd name="T8" fmla="*/ 20 w 174"/>
              <a:gd name="T9" fmla="*/ 486 h 486"/>
              <a:gd name="T10" fmla="*/ 153 w 174"/>
              <a:gd name="T11" fmla="*/ 486 h 486"/>
              <a:gd name="T12" fmla="*/ 174 w 174"/>
              <a:gd name="T13" fmla="*/ 465 h 486"/>
              <a:gd name="T14" fmla="*/ 174 w 174"/>
              <a:gd name="T15" fmla="*/ 20 h 486"/>
              <a:gd name="T16" fmla="*/ 153 w 174"/>
              <a:gd name="T17" fmla="*/ 0 h 48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74" h="486">
                <a:moveTo>
                  <a:pt x="153" y="0"/>
                </a:moveTo>
                <a:cubicBezTo>
                  <a:pt x="20" y="0"/>
                  <a:pt x="20" y="0"/>
                  <a:pt x="20" y="0"/>
                </a:cubicBezTo>
                <a:cubicBezTo>
                  <a:pt x="9" y="0"/>
                  <a:pt x="0" y="9"/>
                  <a:pt x="0" y="20"/>
                </a:cubicBezTo>
                <a:cubicBezTo>
                  <a:pt x="0" y="465"/>
                  <a:pt x="0" y="465"/>
                  <a:pt x="0" y="465"/>
                </a:cubicBezTo>
                <a:cubicBezTo>
                  <a:pt x="0" y="477"/>
                  <a:pt x="9" y="486"/>
                  <a:pt x="20" y="486"/>
                </a:cubicBezTo>
                <a:cubicBezTo>
                  <a:pt x="153" y="486"/>
                  <a:pt x="153" y="486"/>
                  <a:pt x="153" y="486"/>
                </a:cubicBezTo>
                <a:cubicBezTo>
                  <a:pt x="165" y="486"/>
                  <a:pt x="174" y="477"/>
                  <a:pt x="174" y="465"/>
                </a:cubicBezTo>
                <a:cubicBezTo>
                  <a:pt x="174" y="20"/>
                  <a:pt x="174" y="20"/>
                  <a:pt x="174" y="20"/>
                </a:cubicBezTo>
                <a:cubicBezTo>
                  <a:pt x="174" y="9"/>
                  <a:pt x="165" y="0"/>
                  <a:pt x="153"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5" name="Freeform 37">
            <a:extLst>
              <a:ext uri="{FF2B5EF4-FFF2-40B4-BE49-F238E27FC236}">
                <a16:creationId xmlns:a16="http://schemas.microsoft.com/office/drawing/2014/main" id="{00000000-0008-0000-0A00-000005000000}"/>
              </a:ext>
            </a:extLst>
          </xdr:cNvPr>
          <xdr:cNvSpPr>
            <a:spLocks/>
          </xdr:cNvSpPr>
        </xdr:nvSpPr>
        <xdr:spPr bwMode="auto">
          <a:xfrm>
            <a:off x="5791598" y="2750404"/>
            <a:ext cx="38100" cy="73025"/>
          </a:xfrm>
          <a:custGeom>
            <a:avLst/>
            <a:gdLst>
              <a:gd name="T0" fmla="*/ 154 w 174"/>
              <a:gd name="T1" fmla="*/ 0 h 331"/>
              <a:gd name="T2" fmla="*/ 20 w 174"/>
              <a:gd name="T3" fmla="*/ 0 h 331"/>
              <a:gd name="T4" fmla="*/ 0 w 174"/>
              <a:gd name="T5" fmla="*/ 20 h 331"/>
              <a:gd name="T6" fmla="*/ 0 w 174"/>
              <a:gd name="T7" fmla="*/ 310 h 331"/>
              <a:gd name="T8" fmla="*/ 20 w 174"/>
              <a:gd name="T9" fmla="*/ 331 h 331"/>
              <a:gd name="T10" fmla="*/ 154 w 174"/>
              <a:gd name="T11" fmla="*/ 331 h 331"/>
              <a:gd name="T12" fmla="*/ 174 w 174"/>
              <a:gd name="T13" fmla="*/ 310 h 331"/>
              <a:gd name="T14" fmla="*/ 174 w 174"/>
              <a:gd name="T15" fmla="*/ 20 h 331"/>
              <a:gd name="T16" fmla="*/ 154 w 174"/>
              <a:gd name="T17" fmla="*/ 0 h 3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74" h="331">
                <a:moveTo>
                  <a:pt x="154" y="0"/>
                </a:moveTo>
                <a:cubicBezTo>
                  <a:pt x="20" y="0"/>
                  <a:pt x="20" y="0"/>
                  <a:pt x="20" y="0"/>
                </a:cubicBezTo>
                <a:cubicBezTo>
                  <a:pt x="9" y="0"/>
                  <a:pt x="0" y="9"/>
                  <a:pt x="0" y="20"/>
                </a:cubicBezTo>
                <a:cubicBezTo>
                  <a:pt x="0" y="310"/>
                  <a:pt x="0" y="310"/>
                  <a:pt x="0" y="310"/>
                </a:cubicBezTo>
                <a:cubicBezTo>
                  <a:pt x="0" y="322"/>
                  <a:pt x="9" y="331"/>
                  <a:pt x="20" y="331"/>
                </a:cubicBezTo>
                <a:cubicBezTo>
                  <a:pt x="154" y="331"/>
                  <a:pt x="154" y="331"/>
                  <a:pt x="154" y="331"/>
                </a:cubicBezTo>
                <a:cubicBezTo>
                  <a:pt x="165" y="331"/>
                  <a:pt x="174" y="322"/>
                  <a:pt x="174" y="310"/>
                </a:cubicBezTo>
                <a:cubicBezTo>
                  <a:pt x="174" y="20"/>
                  <a:pt x="174" y="20"/>
                  <a:pt x="174" y="20"/>
                </a:cubicBezTo>
                <a:cubicBezTo>
                  <a:pt x="174" y="9"/>
                  <a:pt x="165" y="0"/>
                  <a:pt x="154"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6" name="Freeform 38">
            <a:extLst>
              <a:ext uri="{FF2B5EF4-FFF2-40B4-BE49-F238E27FC236}">
                <a16:creationId xmlns:a16="http://schemas.microsoft.com/office/drawing/2014/main" id="{00000000-0008-0000-0A00-000006000000}"/>
              </a:ext>
            </a:extLst>
          </xdr:cNvPr>
          <xdr:cNvSpPr>
            <a:spLocks/>
          </xdr:cNvSpPr>
        </xdr:nvSpPr>
        <xdr:spPr bwMode="auto">
          <a:xfrm>
            <a:off x="5848748" y="2685317"/>
            <a:ext cx="38100" cy="138113"/>
          </a:xfrm>
          <a:custGeom>
            <a:avLst/>
            <a:gdLst>
              <a:gd name="T0" fmla="*/ 153 w 173"/>
              <a:gd name="T1" fmla="*/ 0 h 626"/>
              <a:gd name="T2" fmla="*/ 20 w 173"/>
              <a:gd name="T3" fmla="*/ 0 h 626"/>
              <a:gd name="T4" fmla="*/ 0 w 173"/>
              <a:gd name="T5" fmla="*/ 21 h 626"/>
              <a:gd name="T6" fmla="*/ 0 w 173"/>
              <a:gd name="T7" fmla="*/ 605 h 626"/>
              <a:gd name="T8" fmla="*/ 20 w 173"/>
              <a:gd name="T9" fmla="*/ 626 h 626"/>
              <a:gd name="T10" fmla="*/ 153 w 173"/>
              <a:gd name="T11" fmla="*/ 626 h 626"/>
              <a:gd name="T12" fmla="*/ 173 w 173"/>
              <a:gd name="T13" fmla="*/ 605 h 626"/>
              <a:gd name="T14" fmla="*/ 173 w 173"/>
              <a:gd name="T15" fmla="*/ 21 h 626"/>
              <a:gd name="T16" fmla="*/ 153 w 173"/>
              <a:gd name="T17" fmla="*/ 0 h 6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73" h="626">
                <a:moveTo>
                  <a:pt x="153" y="0"/>
                </a:moveTo>
                <a:cubicBezTo>
                  <a:pt x="20" y="0"/>
                  <a:pt x="20" y="0"/>
                  <a:pt x="20" y="0"/>
                </a:cubicBezTo>
                <a:cubicBezTo>
                  <a:pt x="9" y="0"/>
                  <a:pt x="0" y="10"/>
                  <a:pt x="0" y="21"/>
                </a:cubicBezTo>
                <a:cubicBezTo>
                  <a:pt x="0" y="605"/>
                  <a:pt x="0" y="605"/>
                  <a:pt x="0" y="605"/>
                </a:cubicBezTo>
                <a:cubicBezTo>
                  <a:pt x="0" y="617"/>
                  <a:pt x="9" y="626"/>
                  <a:pt x="20" y="626"/>
                </a:cubicBezTo>
                <a:cubicBezTo>
                  <a:pt x="153" y="626"/>
                  <a:pt x="153" y="626"/>
                  <a:pt x="153" y="626"/>
                </a:cubicBezTo>
                <a:cubicBezTo>
                  <a:pt x="164" y="626"/>
                  <a:pt x="173" y="617"/>
                  <a:pt x="173" y="605"/>
                </a:cubicBezTo>
                <a:cubicBezTo>
                  <a:pt x="173" y="21"/>
                  <a:pt x="173" y="21"/>
                  <a:pt x="173" y="21"/>
                </a:cubicBezTo>
                <a:cubicBezTo>
                  <a:pt x="173" y="10"/>
                  <a:pt x="164" y="0"/>
                  <a:pt x="153"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grpSp>
    <xdr:clientData/>
  </xdr:twoCellAnchor>
  <xdr:twoCellAnchor editAs="oneCell">
    <xdr:from>
      <xdr:col>1</xdr:col>
      <xdr:colOff>49530</xdr:colOff>
      <xdr:row>11</xdr:row>
      <xdr:rowOff>34290</xdr:rowOff>
    </xdr:from>
    <xdr:to>
      <xdr:col>1</xdr:col>
      <xdr:colOff>316740</xdr:colOff>
      <xdr:row>11</xdr:row>
      <xdr:rowOff>256005</xdr:rowOff>
    </xdr:to>
    <xdr:grpSp>
      <xdr:nvGrpSpPr>
        <xdr:cNvPr id="7" name="Gruppieren 6">
          <a:extLst>
            <a:ext uri="{FF2B5EF4-FFF2-40B4-BE49-F238E27FC236}">
              <a16:creationId xmlns:a16="http://schemas.microsoft.com/office/drawing/2014/main" id="{00000000-0008-0000-0A00-000007000000}"/>
            </a:ext>
          </a:extLst>
        </xdr:cNvPr>
        <xdr:cNvGrpSpPr/>
      </xdr:nvGrpSpPr>
      <xdr:grpSpPr>
        <a:xfrm>
          <a:off x="497205" y="5996940"/>
          <a:ext cx="267210" cy="221715"/>
          <a:chOff x="6445252" y="5772149"/>
          <a:chExt cx="155575" cy="130175"/>
        </a:xfrm>
        <a:solidFill>
          <a:schemeClr val="bg1"/>
        </a:solidFill>
      </xdr:grpSpPr>
      <xdr:sp macro="" textlink="">
        <xdr:nvSpPr>
          <xdr:cNvPr id="8" name="Freeform 398">
            <a:extLst>
              <a:ext uri="{FF2B5EF4-FFF2-40B4-BE49-F238E27FC236}">
                <a16:creationId xmlns:a16="http://schemas.microsoft.com/office/drawing/2014/main" id="{00000000-0008-0000-0A00-000008000000}"/>
              </a:ext>
            </a:extLst>
          </xdr:cNvPr>
          <xdr:cNvSpPr>
            <a:spLocks noEditPoints="1"/>
          </xdr:cNvSpPr>
        </xdr:nvSpPr>
        <xdr:spPr bwMode="auto">
          <a:xfrm>
            <a:off x="6445252" y="5772149"/>
            <a:ext cx="155575" cy="130175"/>
          </a:xfrm>
          <a:custGeom>
            <a:avLst/>
            <a:gdLst>
              <a:gd name="T0" fmla="*/ 189 w 377"/>
              <a:gd name="T1" fmla="*/ 0 h 314"/>
              <a:gd name="T2" fmla="*/ 0 w 377"/>
              <a:gd name="T3" fmla="*/ 189 h 314"/>
              <a:gd name="T4" fmla="*/ 44 w 377"/>
              <a:gd name="T5" fmla="*/ 309 h 314"/>
              <a:gd name="T6" fmla="*/ 54 w 377"/>
              <a:gd name="T7" fmla="*/ 314 h 314"/>
              <a:gd name="T8" fmla="*/ 323 w 377"/>
              <a:gd name="T9" fmla="*/ 314 h 314"/>
              <a:gd name="T10" fmla="*/ 334 w 377"/>
              <a:gd name="T11" fmla="*/ 309 h 314"/>
              <a:gd name="T12" fmla="*/ 377 w 377"/>
              <a:gd name="T13" fmla="*/ 189 h 314"/>
              <a:gd name="T14" fmla="*/ 189 w 377"/>
              <a:gd name="T15" fmla="*/ 0 h 314"/>
              <a:gd name="T16" fmla="*/ 317 w 377"/>
              <a:gd name="T17" fmla="*/ 288 h 314"/>
              <a:gd name="T18" fmla="*/ 60 w 377"/>
              <a:gd name="T19" fmla="*/ 288 h 314"/>
              <a:gd name="T20" fmla="*/ 26 w 377"/>
              <a:gd name="T21" fmla="*/ 189 h 314"/>
              <a:gd name="T22" fmla="*/ 189 w 377"/>
              <a:gd name="T23" fmla="*/ 26 h 314"/>
              <a:gd name="T24" fmla="*/ 351 w 377"/>
              <a:gd name="T25" fmla="*/ 189 h 314"/>
              <a:gd name="T26" fmla="*/ 317 w 377"/>
              <a:gd name="T27" fmla="*/ 288 h 3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377" h="314">
                <a:moveTo>
                  <a:pt x="189" y="0"/>
                </a:moveTo>
                <a:cubicBezTo>
                  <a:pt x="85" y="0"/>
                  <a:pt x="0" y="85"/>
                  <a:pt x="0" y="189"/>
                </a:cubicBezTo>
                <a:cubicBezTo>
                  <a:pt x="0" y="233"/>
                  <a:pt x="16" y="275"/>
                  <a:pt x="44" y="309"/>
                </a:cubicBezTo>
                <a:cubicBezTo>
                  <a:pt x="46" y="312"/>
                  <a:pt x="50" y="314"/>
                  <a:pt x="54" y="314"/>
                </a:cubicBezTo>
                <a:cubicBezTo>
                  <a:pt x="323" y="314"/>
                  <a:pt x="323" y="314"/>
                  <a:pt x="323" y="314"/>
                </a:cubicBezTo>
                <a:cubicBezTo>
                  <a:pt x="327" y="314"/>
                  <a:pt x="331" y="312"/>
                  <a:pt x="334" y="309"/>
                </a:cubicBezTo>
                <a:cubicBezTo>
                  <a:pt x="362" y="275"/>
                  <a:pt x="377" y="233"/>
                  <a:pt x="377" y="189"/>
                </a:cubicBezTo>
                <a:cubicBezTo>
                  <a:pt x="377" y="85"/>
                  <a:pt x="293" y="0"/>
                  <a:pt x="189" y="0"/>
                </a:cubicBezTo>
                <a:close/>
                <a:moveTo>
                  <a:pt x="317" y="288"/>
                </a:moveTo>
                <a:cubicBezTo>
                  <a:pt x="60" y="288"/>
                  <a:pt x="60" y="288"/>
                  <a:pt x="60" y="288"/>
                </a:cubicBezTo>
                <a:cubicBezTo>
                  <a:pt x="38" y="259"/>
                  <a:pt x="26" y="225"/>
                  <a:pt x="26" y="189"/>
                </a:cubicBezTo>
                <a:cubicBezTo>
                  <a:pt x="26" y="99"/>
                  <a:pt x="99" y="26"/>
                  <a:pt x="189" y="26"/>
                </a:cubicBezTo>
                <a:cubicBezTo>
                  <a:pt x="278" y="26"/>
                  <a:pt x="351" y="99"/>
                  <a:pt x="351" y="189"/>
                </a:cubicBezTo>
                <a:cubicBezTo>
                  <a:pt x="351" y="225"/>
                  <a:pt x="339" y="259"/>
                  <a:pt x="317" y="288"/>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9" name="Freeform 399">
            <a:extLst>
              <a:ext uri="{FF2B5EF4-FFF2-40B4-BE49-F238E27FC236}">
                <a16:creationId xmlns:a16="http://schemas.microsoft.com/office/drawing/2014/main" id="{00000000-0008-0000-0A00-000009000000}"/>
              </a:ext>
            </a:extLst>
          </xdr:cNvPr>
          <xdr:cNvSpPr>
            <a:spLocks/>
          </xdr:cNvSpPr>
        </xdr:nvSpPr>
        <xdr:spPr bwMode="auto">
          <a:xfrm>
            <a:off x="6511927" y="5829299"/>
            <a:ext cx="49213" cy="49213"/>
          </a:xfrm>
          <a:custGeom>
            <a:avLst/>
            <a:gdLst>
              <a:gd name="T0" fmla="*/ 105 w 118"/>
              <a:gd name="T1" fmla="*/ 0 h 118"/>
              <a:gd name="T2" fmla="*/ 96 w 118"/>
              <a:gd name="T3" fmla="*/ 3 h 118"/>
              <a:gd name="T4" fmla="*/ 96 w 118"/>
              <a:gd name="T5" fmla="*/ 3 h 118"/>
              <a:gd name="T6" fmla="*/ 11 w 118"/>
              <a:gd name="T7" fmla="*/ 73 h 118"/>
              <a:gd name="T8" fmla="*/ 11 w 118"/>
              <a:gd name="T9" fmla="*/ 73 h 118"/>
              <a:gd name="T10" fmla="*/ 0 w 118"/>
              <a:gd name="T11" fmla="*/ 94 h 118"/>
              <a:gd name="T12" fmla="*/ 25 w 118"/>
              <a:gd name="T13" fmla="*/ 118 h 118"/>
              <a:gd name="T14" fmla="*/ 42 w 118"/>
              <a:gd name="T15" fmla="*/ 111 h 118"/>
              <a:gd name="T16" fmla="*/ 42 w 118"/>
              <a:gd name="T17" fmla="*/ 111 h 118"/>
              <a:gd name="T18" fmla="*/ 42 w 118"/>
              <a:gd name="T19" fmla="*/ 111 h 118"/>
              <a:gd name="T20" fmla="*/ 45 w 118"/>
              <a:gd name="T21" fmla="*/ 107 h 118"/>
              <a:gd name="T22" fmla="*/ 115 w 118"/>
              <a:gd name="T23" fmla="*/ 22 h 118"/>
              <a:gd name="T24" fmla="*/ 115 w 118"/>
              <a:gd name="T25" fmla="*/ 22 h 118"/>
              <a:gd name="T26" fmla="*/ 118 w 118"/>
              <a:gd name="T27" fmla="*/ 14 h 118"/>
              <a:gd name="T28" fmla="*/ 105 w 118"/>
              <a:gd name="T29" fmla="*/ 0 h 1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18" h="118">
                <a:moveTo>
                  <a:pt x="105" y="0"/>
                </a:moveTo>
                <a:cubicBezTo>
                  <a:pt x="101" y="0"/>
                  <a:pt x="98" y="1"/>
                  <a:pt x="96" y="3"/>
                </a:cubicBezTo>
                <a:cubicBezTo>
                  <a:pt x="96" y="3"/>
                  <a:pt x="96" y="3"/>
                  <a:pt x="96" y="3"/>
                </a:cubicBezTo>
                <a:cubicBezTo>
                  <a:pt x="11" y="73"/>
                  <a:pt x="11" y="73"/>
                  <a:pt x="11" y="73"/>
                </a:cubicBezTo>
                <a:cubicBezTo>
                  <a:pt x="11" y="73"/>
                  <a:pt x="11" y="73"/>
                  <a:pt x="11" y="73"/>
                </a:cubicBezTo>
                <a:cubicBezTo>
                  <a:pt x="4" y="78"/>
                  <a:pt x="0" y="85"/>
                  <a:pt x="0" y="94"/>
                </a:cubicBezTo>
                <a:cubicBezTo>
                  <a:pt x="0" y="107"/>
                  <a:pt x="11" y="118"/>
                  <a:pt x="25" y="118"/>
                </a:cubicBezTo>
                <a:cubicBezTo>
                  <a:pt x="32" y="118"/>
                  <a:pt x="38" y="115"/>
                  <a:pt x="42" y="111"/>
                </a:cubicBezTo>
                <a:cubicBezTo>
                  <a:pt x="42" y="111"/>
                  <a:pt x="42" y="111"/>
                  <a:pt x="42" y="111"/>
                </a:cubicBezTo>
                <a:cubicBezTo>
                  <a:pt x="42" y="111"/>
                  <a:pt x="42" y="111"/>
                  <a:pt x="42" y="111"/>
                </a:cubicBezTo>
                <a:cubicBezTo>
                  <a:pt x="44" y="110"/>
                  <a:pt x="44" y="108"/>
                  <a:pt x="45" y="107"/>
                </a:cubicBezTo>
                <a:cubicBezTo>
                  <a:pt x="115" y="22"/>
                  <a:pt x="115" y="22"/>
                  <a:pt x="115" y="22"/>
                </a:cubicBezTo>
                <a:cubicBezTo>
                  <a:pt x="115" y="22"/>
                  <a:pt x="115" y="22"/>
                  <a:pt x="115" y="22"/>
                </a:cubicBezTo>
                <a:cubicBezTo>
                  <a:pt x="117" y="20"/>
                  <a:pt x="118" y="17"/>
                  <a:pt x="118" y="14"/>
                </a:cubicBezTo>
                <a:cubicBezTo>
                  <a:pt x="118" y="6"/>
                  <a:pt x="112" y="0"/>
                  <a:pt x="105"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10" name="Freeform 400">
            <a:extLst>
              <a:ext uri="{FF2B5EF4-FFF2-40B4-BE49-F238E27FC236}">
                <a16:creationId xmlns:a16="http://schemas.microsoft.com/office/drawing/2014/main" id="{00000000-0008-0000-0A00-00000A000000}"/>
              </a:ext>
            </a:extLst>
          </xdr:cNvPr>
          <xdr:cNvSpPr>
            <a:spLocks/>
          </xdr:cNvSpPr>
        </xdr:nvSpPr>
        <xdr:spPr bwMode="auto">
          <a:xfrm>
            <a:off x="6462714" y="5848349"/>
            <a:ext cx="12700" cy="6350"/>
          </a:xfrm>
          <a:custGeom>
            <a:avLst/>
            <a:gdLst>
              <a:gd name="T0" fmla="*/ 22 w 30"/>
              <a:gd name="T1" fmla="*/ 0 h 16"/>
              <a:gd name="T2" fmla="*/ 8 w 30"/>
              <a:gd name="T3" fmla="*/ 0 h 16"/>
              <a:gd name="T4" fmla="*/ 0 w 30"/>
              <a:gd name="T5" fmla="*/ 8 h 16"/>
              <a:gd name="T6" fmla="*/ 8 w 30"/>
              <a:gd name="T7" fmla="*/ 16 h 16"/>
              <a:gd name="T8" fmla="*/ 22 w 30"/>
              <a:gd name="T9" fmla="*/ 16 h 16"/>
              <a:gd name="T10" fmla="*/ 30 w 30"/>
              <a:gd name="T11" fmla="*/ 8 h 16"/>
              <a:gd name="T12" fmla="*/ 22 w 30"/>
              <a:gd name="T13" fmla="*/ 0 h 16"/>
            </a:gdLst>
            <a:ahLst/>
            <a:cxnLst>
              <a:cxn ang="0">
                <a:pos x="T0" y="T1"/>
              </a:cxn>
              <a:cxn ang="0">
                <a:pos x="T2" y="T3"/>
              </a:cxn>
              <a:cxn ang="0">
                <a:pos x="T4" y="T5"/>
              </a:cxn>
              <a:cxn ang="0">
                <a:pos x="T6" y="T7"/>
              </a:cxn>
              <a:cxn ang="0">
                <a:pos x="T8" y="T9"/>
              </a:cxn>
              <a:cxn ang="0">
                <a:pos x="T10" y="T11"/>
              </a:cxn>
              <a:cxn ang="0">
                <a:pos x="T12" y="T13"/>
              </a:cxn>
            </a:cxnLst>
            <a:rect l="0" t="0" r="r" b="b"/>
            <a:pathLst>
              <a:path w="30" h="16">
                <a:moveTo>
                  <a:pt x="22" y="0"/>
                </a:moveTo>
                <a:cubicBezTo>
                  <a:pt x="8" y="0"/>
                  <a:pt x="8" y="0"/>
                  <a:pt x="8" y="0"/>
                </a:cubicBezTo>
                <a:cubicBezTo>
                  <a:pt x="4" y="0"/>
                  <a:pt x="0" y="3"/>
                  <a:pt x="0" y="8"/>
                </a:cubicBezTo>
                <a:cubicBezTo>
                  <a:pt x="0" y="12"/>
                  <a:pt x="4" y="16"/>
                  <a:pt x="8" y="16"/>
                </a:cubicBezTo>
                <a:cubicBezTo>
                  <a:pt x="22" y="16"/>
                  <a:pt x="22" y="16"/>
                  <a:pt x="22" y="16"/>
                </a:cubicBezTo>
                <a:cubicBezTo>
                  <a:pt x="26" y="16"/>
                  <a:pt x="30" y="12"/>
                  <a:pt x="30" y="8"/>
                </a:cubicBezTo>
                <a:cubicBezTo>
                  <a:pt x="30" y="3"/>
                  <a:pt x="26" y="0"/>
                  <a:pt x="22"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11" name="Freeform 401">
            <a:extLst>
              <a:ext uri="{FF2B5EF4-FFF2-40B4-BE49-F238E27FC236}">
                <a16:creationId xmlns:a16="http://schemas.microsoft.com/office/drawing/2014/main" id="{00000000-0008-0000-0A00-00000B000000}"/>
              </a:ext>
            </a:extLst>
          </xdr:cNvPr>
          <xdr:cNvSpPr>
            <a:spLocks/>
          </xdr:cNvSpPr>
        </xdr:nvSpPr>
        <xdr:spPr bwMode="auto">
          <a:xfrm>
            <a:off x="6477002" y="5807074"/>
            <a:ext cx="11113" cy="11113"/>
          </a:xfrm>
          <a:custGeom>
            <a:avLst/>
            <a:gdLst>
              <a:gd name="T0" fmla="*/ 14 w 28"/>
              <a:gd name="T1" fmla="*/ 3 h 27"/>
              <a:gd name="T2" fmla="*/ 3 w 28"/>
              <a:gd name="T3" fmla="*/ 3 h 27"/>
              <a:gd name="T4" fmla="*/ 3 w 28"/>
              <a:gd name="T5" fmla="*/ 14 h 27"/>
              <a:gd name="T6" fmla="*/ 14 w 28"/>
              <a:gd name="T7" fmla="*/ 24 h 27"/>
              <a:gd name="T8" fmla="*/ 19 w 28"/>
              <a:gd name="T9" fmla="*/ 27 h 27"/>
              <a:gd name="T10" fmla="*/ 25 w 28"/>
              <a:gd name="T11" fmla="*/ 24 h 27"/>
              <a:gd name="T12" fmla="*/ 25 w 28"/>
              <a:gd name="T13" fmla="*/ 13 h 27"/>
              <a:gd name="T14" fmla="*/ 14 w 28"/>
              <a:gd name="T15" fmla="*/ 3 h 27"/>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8" h="27">
                <a:moveTo>
                  <a:pt x="14" y="3"/>
                </a:moveTo>
                <a:cubicBezTo>
                  <a:pt x="11" y="0"/>
                  <a:pt x="6" y="0"/>
                  <a:pt x="3" y="3"/>
                </a:cubicBezTo>
                <a:cubicBezTo>
                  <a:pt x="0" y="6"/>
                  <a:pt x="0" y="11"/>
                  <a:pt x="3" y="14"/>
                </a:cubicBezTo>
                <a:cubicBezTo>
                  <a:pt x="14" y="24"/>
                  <a:pt x="14" y="24"/>
                  <a:pt x="14" y="24"/>
                </a:cubicBezTo>
                <a:cubicBezTo>
                  <a:pt x="15" y="26"/>
                  <a:pt x="17" y="27"/>
                  <a:pt x="19" y="27"/>
                </a:cubicBezTo>
                <a:cubicBezTo>
                  <a:pt x="21" y="27"/>
                  <a:pt x="23" y="26"/>
                  <a:pt x="25" y="24"/>
                </a:cubicBezTo>
                <a:cubicBezTo>
                  <a:pt x="28" y="21"/>
                  <a:pt x="28" y="16"/>
                  <a:pt x="25" y="13"/>
                </a:cubicBezTo>
                <a:lnTo>
                  <a:pt x="14" y="3"/>
                </a:ln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12" name="Freeform 402">
            <a:extLst>
              <a:ext uri="{FF2B5EF4-FFF2-40B4-BE49-F238E27FC236}">
                <a16:creationId xmlns:a16="http://schemas.microsoft.com/office/drawing/2014/main" id="{00000000-0008-0000-0A00-00000C000000}"/>
              </a:ext>
            </a:extLst>
          </xdr:cNvPr>
          <xdr:cNvSpPr>
            <a:spLocks/>
          </xdr:cNvSpPr>
        </xdr:nvSpPr>
        <xdr:spPr bwMode="auto">
          <a:xfrm>
            <a:off x="6519864" y="5789612"/>
            <a:ext cx="6350" cy="12700"/>
          </a:xfrm>
          <a:custGeom>
            <a:avLst/>
            <a:gdLst>
              <a:gd name="T0" fmla="*/ 7 w 15"/>
              <a:gd name="T1" fmla="*/ 29 h 29"/>
              <a:gd name="T2" fmla="*/ 15 w 15"/>
              <a:gd name="T3" fmla="*/ 21 h 29"/>
              <a:gd name="T4" fmla="*/ 15 w 15"/>
              <a:gd name="T5" fmla="*/ 8 h 29"/>
              <a:gd name="T6" fmla="*/ 7 w 15"/>
              <a:gd name="T7" fmla="*/ 0 h 29"/>
              <a:gd name="T8" fmla="*/ 0 w 15"/>
              <a:gd name="T9" fmla="*/ 8 h 29"/>
              <a:gd name="T10" fmla="*/ 0 w 15"/>
              <a:gd name="T11" fmla="*/ 21 h 29"/>
              <a:gd name="T12" fmla="*/ 7 w 15"/>
              <a:gd name="T13" fmla="*/ 29 h 29"/>
            </a:gdLst>
            <a:ahLst/>
            <a:cxnLst>
              <a:cxn ang="0">
                <a:pos x="T0" y="T1"/>
              </a:cxn>
              <a:cxn ang="0">
                <a:pos x="T2" y="T3"/>
              </a:cxn>
              <a:cxn ang="0">
                <a:pos x="T4" y="T5"/>
              </a:cxn>
              <a:cxn ang="0">
                <a:pos x="T6" y="T7"/>
              </a:cxn>
              <a:cxn ang="0">
                <a:pos x="T8" y="T9"/>
              </a:cxn>
              <a:cxn ang="0">
                <a:pos x="T10" y="T11"/>
              </a:cxn>
              <a:cxn ang="0">
                <a:pos x="T12" y="T13"/>
              </a:cxn>
            </a:cxnLst>
            <a:rect l="0" t="0" r="r" b="b"/>
            <a:pathLst>
              <a:path w="15" h="29">
                <a:moveTo>
                  <a:pt x="7" y="29"/>
                </a:moveTo>
                <a:cubicBezTo>
                  <a:pt x="12" y="29"/>
                  <a:pt x="15" y="26"/>
                  <a:pt x="15" y="21"/>
                </a:cubicBezTo>
                <a:cubicBezTo>
                  <a:pt x="15" y="8"/>
                  <a:pt x="15" y="8"/>
                  <a:pt x="15" y="8"/>
                </a:cubicBezTo>
                <a:cubicBezTo>
                  <a:pt x="15" y="4"/>
                  <a:pt x="12" y="0"/>
                  <a:pt x="7" y="0"/>
                </a:cubicBezTo>
                <a:cubicBezTo>
                  <a:pt x="3" y="0"/>
                  <a:pt x="0" y="4"/>
                  <a:pt x="0" y="8"/>
                </a:cubicBezTo>
                <a:cubicBezTo>
                  <a:pt x="0" y="21"/>
                  <a:pt x="0" y="21"/>
                  <a:pt x="0" y="21"/>
                </a:cubicBezTo>
                <a:cubicBezTo>
                  <a:pt x="0" y="26"/>
                  <a:pt x="3" y="29"/>
                  <a:pt x="7" y="29"/>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13" name="Freeform 403">
            <a:extLst>
              <a:ext uri="{FF2B5EF4-FFF2-40B4-BE49-F238E27FC236}">
                <a16:creationId xmlns:a16="http://schemas.microsoft.com/office/drawing/2014/main" id="{00000000-0008-0000-0A00-00000D000000}"/>
              </a:ext>
            </a:extLst>
          </xdr:cNvPr>
          <xdr:cNvSpPr>
            <a:spLocks/>
          </xdr:cNvSpPr>
        </xdr:nvSpPr>
        <xdr:spPr bwMode="auto">
          <a:xfrm>
            <a:off x="6557964" y="5807074"/>
            <a:ext cx="11113" cy="11113"/>
          </a:xfrm>
          <a:custGeom>
            <a:avLst/>
            <a:gdLst>
              <a:gd name="T0" fmla="*/ 13 w 27"/>
              <a:gd name="T1" fmla="*/ 3 h 27"/>
              <a:gd name="T2" fmla="*/ 3 w 27"/>
              <a:gd name="T3" fmla="*/ 13 h 27"/>
              <a:gd name="T4" fmla="*/ 3 w 27"/>
              <a:gd name="T5" fmla="*/ 24 h 27"/>
              <a:gd name="T6" fmla="*/ 8 w 27"/>
              <a:gd name="T7" fmla="*/ 27 h 27"/>
              <a:gd name="T8" fmla="*/ 14 w 27"/>
              <a:gd name="T9" fmla="*/ 24 h 27"/>
              <a:gd name="T10" fmla="*/ 24 w 27"/>
              <a:gd name="T11" fmla="*/ 14 h 27"/>
              <a:gd name="T12" fmla="*/ 24 w 27"/>
              <a:gd name="T13" fmla="*/ 3 h 27"/>
              <a:gd name="T14" fmla="*/ 13 w 27"/>
              <a:gd name="T15" fmla="*/ 3 h 27"/>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7" h="27">
                <a:moveTo>
                  <a:pt x="13" y="3"/>
                </a:moveTo>
                <a:cubicBezTo>
                  <a:pt x="3" y="13"/>
                  <a:pt x="3" y="13"/>
                  <a:pt x="3" y="13"/>
                </a:cubicBezTo>
                <a:cubicBezTo>
                  <a:pt x="0" y="16"/>
                  <a:pt x="0" y="21"/>
                  <a:pt x="3" y="24"/>
                </a:cubicBezTo>
                <a:cubicBezTo>
                  <a:pt x="4" y="26"/>
                  <a:pt x="6" y="27"/>
                  <a:pt x="8" y="27"/>
                </a:cubicBezTo>
                <a:cubicBezTo>
                  <a:pt x="10" y="27"/>
                  <a:pt x="13" y="26"/>
                  <a:pt x="14" y="24"/>
                </a:cubicBezTo>
                <a:cubicBezTo>
                  <a:pt x="24" y="14"/>
                  <a:pt x="24" y="14"/>
                  <a:pt x="24" y="14"/>
                </a:cubicBezTo>
                <a:cubicBezTo>
                  <a:pt x="27" y="11"/>
                  <a:pt x="27" y="6"/>
                  <a:pt x="24" y="3"/>
                </a:cubicBezTo>
                <a:cubicBezTo>
                  <a:pt x="21" y="0"/>
                  <a:pt x="16" y="0"/>
                  <a:pt x="13" y="3"/>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14" name="Freeform 404">
            <a:extLst>
              <a:ext uri="{FF2B5EF4-FFF2-40B4-BE49-F238E27FC236}">
                <a16:creationId xmlns:a16="http://schemas.microsoft.com/office/drawing/2014/main" id="{00000000-0008-0000-0A00-00000E000000}"/>
              </a:ext>
            </a:extLst>
          </xdr:cNvPr>
          <xdr:cNvSpPr>
            <a:spLocks/>
          </xdr:cNvSpPr>
        </xdr:nvSpPr>
        <xdr:spPr bwMode="auto">
          <a:xfrm>
            <a:off x="6570664" y="5848349"/>
            <a:ext cx="11113" cy="6350"/>
          </a:xfrm>
          <a:custGeom>
            <a:avLst/>
            <a:gdLst>
              <a:gd name="T0" fmla="*/ 22 w 30"/>
              <a:gd name="T1" fmla="*/ 0 h 16"/>
              <a:gd name="T2" fmla="*/ 8 w 30"/>
              <a:gd name="T3" fmla="*/ 0 h 16"/>
              <a:gd name="T4" fmla="*/ 0 w 30"/>
              <a:gd name="T5" fmla="*/ 8 h 16"/>
              <a:gd name="T6" fmla="*/ 8 w 30"/>
              <a:gd name="T7" fmla="*/ 16 h 16"/>
              <a:gd name="T8" fmla="*/ 22 w 30"/>
              <a:gd name="T9" fmla="*/ 16 h 16"/>
              <a:gd name="T10" fmla="*/ 30 w 30"/>
              <a:gd name="T11" fmla="*/ 8 h 16"/>
              <a:gd name="T12" fmla="*/ 22 w 30"/>
              <a:gd name="T13" fmla="*/ 0 h 16"/>
            </a:gdLst>
            <a:ahLst/>
            <a:cxnLst>
              <a:cxn ang="0">
                <a:pos x="T0" y="T1"/>
              </a:cxn>
              <a:cxn ang="0">
                <a:pos x="T2" y="T3"/>
              </a:cxn>
              <a:cxn ang="0">
                <a:pos x="T4" y="T5"/>
              </a:cxn>
              <a:cxn ang="0">
                <a:pos x="T6" y="T7"/>
              </a:cxn>
              <a:cxn ang="0">
                <a:pos x="T8" y="T9"/>
              </a:cxn>
              <a:cxn ang="0">
                <a:pos x="T10" y="T11"/>
              </a:cxn>
              <a:cxn ang="0">
                <a:pos x="T12" y="T13"/>
              </a:cxn>
            </a:cxnLst>
            <a:rect l="0" t="0" r="r" b="b"/>
            <a:pathLst>
              <a:path w="30" h="16">
                <a:moveTo>
                  <a:pt x="22" y="0"/>
                </a:moveTo>
                <a:cubicBezTo>
                  <a:pt x="8" y="0"/>
                  <a:pt x="8" y="0"/>
                  <a:pt x="8" y="0"/>
                </a:cubicBezTo>
                <a:cubicBezTo>
                  <a:pt x="4" y="0"/>
                  <a:pt x="0" y="3"/>
                  <a:pt x="0" y="8"/>
                </a:cubicBezTo>
                <a:cubicBezTo>
                  <a:pt x="0" y="12"/>
                  <a:pt x="4" y="16"/>
                  <a:pt x="8" y="16"/>
                </a:cubicBezTo>
                <a:cubicBezTo>
                  <a:pt x="22" y="16"/>
                  <a:pt x="22" y="16"/>
                  <a:pt x="22" y="16"/>
                </a:cubicBezTo>
                <a:cubicBezTo>
                  <a:pt x="26" y="16"/>
                  <a:pt x="30" y="12"/>
                  <a:pt x="30" y="8"/>
                </a:cubicBezTo>
                <a:cubicBezTo>
                  <a:pt x="30" y="3"/>
                  <a:pt x="26" y="0"/>
                  <a:pt x="22"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grpSp>
    <xdr:clientData/>
  </xdr:twoCellAnchor>
  <xdr:twoCellAnchor>
    <xdr:from>
      <xdr:col>10</xdr:col>
      <xdr:colOff>2700619</xdr:colOff>
      <xdr:row>1</xdr:row>
      <xdr:rowOff>78442</xdr:rowOff>
    </xdr:from>
    <xdr:to>
      <xdr:col>10</xdr:col>
      <xdr:colOff>3009234</xdr:colOff>
      <xdr:row>2</xdr:row>
      <xdr:rowOff>141531</xdr:rowOff>
    </xdr:to>
    <xdr:sp macro="" textlink="">
      <xdr:nvSpPr>
        <xdr:cNvPr id="15" name="Freeform 115">
          <a:hlinkClick xmlns:r="http://schemas.openxmlformats.org/officeDocument/2006/relationships" r:id="rId1"/>
          <a:extLst>
            <a:ext uri="{FF2B5EF4-FFF2-40B4-BE49-F238E27FC236}">
              <a16:creationId xmlns:a16="http://schemas.microsoft.com/office/drawing/2014/main" id="{00000000-0008-0000-0A00-00000F000000}"/>
            </a:ext>
          </a:extLst>
        </xdr:cNvPr>
        <xdr:cNvSpPr>
          <a:spLocks/>
        </xdr:cNvSpPr>
      </xdr:nvSpPr>
      <xdr:spPr bwMode="auto">
        <a:xfrm>
          <a:off x="19543060" y="179295"/>
          <a:ext cx="308615" cy="219971"/>
        </a:xfrm>
        <a:custGeom>
          <a:avLst/>
          <a:gdLst>
            <a:gd name="T0" fmla="*/ 322 w 678"/>
            <a:gd name="T1" fmla="*/ 34 h 484"/>
            <a:gd name="T2" fmla="*/ 321 w 678"/>
            <a:gd name="T3" fmla="*/ 26 h 484"/>
            <a:gd name="T4" fmla="*/ 320 w 678"/>
            <a:gd name="T5" fmla="*/ 24 h 484"/>
            <a:gd name="T6" fmla="*/ 318 w 678"/>
            <a:gd name="T7" fmla="*/ 18 h 484"/>
            <a:gd name="T8" fmla="*/ 317 w 678"/>
            <a:gd name="T9" fmla="*/ 17 h 484"/>
            <a:gd name="T10" fmla="*/ 313 w 678"/>
            <a:gd name="T11" fmla="*/ 11 h 484"/>
            <a:gd name="T12" fmla="*/ 312 w 678"/>
            <a:gd name="T13" fmla="*/ 11 h 484"/>
            <a:gd name="T14" fmla="*/ 305 w 678"/>
            <a:gd name="T15" fmla="*/ 6 h 484"/>
            <a:gd name="T16" fmla="*/ 272 w 678"/>
            <a:gd name="T17" fmla="*/ 8 h 484"/>
            <a:gd name="T18" fmla="*/ 13 w 678"/>
            <a:gd name="T19" fmla="*/ 218 h 484"/>
            <a:gd name="T20" fmla="*/ 0 w 678"/>
            <a:gd name="T21" fmla="*/ 243 h 484"/>
            <a:gd name="T22" fmla="*/ 13 w 678"/>
            <a:gd name="T23" fmla="*/ 269 h 484"/>
            <a:gd name="T24" fmla="*/ 272 w 678"/>
            <a:gd name="T25" fmla="*/ 478 h 484"/>
            <a:gd name="T26" fmla="*/ 292 w 678"/>
            <a:gd name="T27" fmla="*/ 484 h 484"/>
            <a:gd name="T28" fmla="*/ 292 w 678"/>
            <a:gd name="T29" fmla="*/ 484 h 484"/>
            <a:gd name="T30" fmla="*/ 298 w 678"/>
            <a:gd name="T31" fmla="*/ 483 h 484"/>
            <a:gd name="T32" fmla="*/ 305 w 678"/>
            <a:gd name="T33" fmla="*/ 481 h 484"/>
            <a:gd name="T34" fmla="*/ 322 w 678"/>
            <a:gd name="T35" fmla="*/ 453 h 484"/>
            <a:gd name="T36" fmla="*/ 322 w 678"/>
            <a:gd name="T37" fmla="*/ 346 h 484"/>
            <a:gd name="T38" fmla="*/ 605 w 678"/>
            <a:gd name="T39" fmla="*/ 316 h 484"/>
            <a:gd name="T40" fmla="*/ 678 w 678"/>
            <a:gd name="T41" fmla="*/ 243 h 484"/>
            <a:gd name="T42" fmla="*/ 605 w 678"/>
            <a:gd name="T43" fmla="*/ 170 h 484"/>
            <a:gd name="T44" fmla="*/ 322 w 678"/>
            <a:gd name="T45" fmla="*/ 140 h 484"/>
            <a:gd name="T46" fmla="*/ 322 w 678"/>
            <a:gd name="T47" fmla="*/ 34 h 4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678" h="484">
              <a:moveTo>
                <a:pt x="322" y="34"/>
              </a:moveTo>
              <a:cubicBezTo>
                <a:pt x="322" y="31"/>
                <a:pt x="321" y="28"/>
                <a:pt x="321" y="26"/>
              </a:cubicBezTo>
              <a:cubicBezTo>
                <a:pt x="321" y="25"/>
                <a:pt x="320" y="25"/>
                <a:pt x="320" y="24"/>
              </a:cubicBezTo>
              <a:cubicBezTo>
                <a:pt x="320" y="22"/>
                <a:pt x="319" y="20"/>
                <a:pt x="318" y="18"/>
              </a:cubicBezTo>
              <a:cubicBezTo>
                <a:pt x="317" y="18"/>
                <a:pt x="317" y="17"/>
                <a:pt x="317" y="17"/>
              </a:cubicBezTo>
              <a:cubicBezTo>
                <a:pt x="316" y="15"/>
                <a:pt x="314" y="13"/>
                <a:pt x="313" y="11"/>
              </a:cubicBezTo>
              <a:cubicBezTo>
                <a:pt x="313" y="11"/>
                <a:pt x="312" y="11"/>
                <a:pt x="312" y="11"/>
              </a:cubicBezTo>
              <a:cubicBezTo>
                <a:pt x="310" y="9"/>
                <a:pt x="308" y="7"/>
                <a:pt x="305" y="6"/>
              </a:cubicBezTo>
              <a:cubicBezTo>
                <a:pt x="294" y="0"/>
                <a:pt x="282" y="1"/>
                <a:pt x="272" y="8"/>
              </a:cubicBezTo>
              <a:cubicBezTo>
                <a:pt x="13" y="218"/>
                <a:pt x="13" y="218"/>
                <a:pt x="13" y="218"/>
              </a:cubicBezTo>
              <a:cubicBezTo>
                <a:pt x="5" y="224"/>
                <a:pt x="0" y="233"/>
                <a:pt x="0" y="243"/>
              </a:cubicBezTo>
              <a:cubicBezTo>
                <a:pt x="0" y="253"/>
                <a:pt x="5" y="263"/>
                <a:pt x="13" y="269"/>
              </a:cubicBezTo>
              <a:cubicBezTo>
                <a:pt x="272" y="478"/>
                <a:pt x="272" y="478"/>
                <a:pt x="272" y="478"/>
              </a:cubicBezTo>
              <a:cubicBezTo>
                <a:pt x="278" y="482"/>
                <a:pt x="285" y="484"/>
                <a:pt x="292" y="484"/>
              </a:cubicBezTo>
              <a:cubicBezTo>
                <a:pt x="292" y="484"/>
                <a:pt x="292" y="484"/>
                <a:pt x="292" y="484"/>
              </a:cubicBezTo>
              <a:cubicBezTo>
                <a:pt x="294" y="484"/>
                <a:pt x="296" y="484"/>
                <a:pt x="298" y="483"/>
              </a:cubicBezTo>
              <a:cubicBezTo>
                <a:pt x="300" y="483"/>
                <a:pt x="303" y="482"/>
                <a:pt x="305" y="481"/>
              </a:cubicBezTo>
              <a:cubicBezTo>
                <a:pt x="315" y="476"/>
                <a:pt x="322" y="465"/>
                <a:pt x="322" y="453"/>
              </a:cubicBezTo>
              <a:cubicBezTo>
                <a:pt x="322" y="346"/>
                <a:pt x="322" y="346"/>
                <a:pt x="322" y="346"/>
              </a:cubicBezTo>
              <a:cubicBezTo>
                <a:pt x="605" y="316"/>
                <a:pt x="605" y="316"/>
                <a:pt x="605" y="316"/>
              </a:cubicBezTo>
              <a:cubicBezTo>
                <a:pt x="645" y="316"/>
                <a:pt x="678" y="284"/>
                <a:pt x="678" y="243"/>
              </a:cubicBezTo>
              <a:cubicBezTo>
                <a:pt x="678" y="203"/>
                <a:pt x="645" y="170"/>
                <a:pt x="605" y="170"/>
              </a:cubicBezTo>
              <a:cubicBezTo>
                <a:pt x="322" y="140"/>
                <a:pt x="322" y="140"/>
                <a:pt x="322" y="140"/>
              </a:cubicBezTo>
              <a:lnTo>
                <a:pt x="322" y="34"/>
              </a:lnTo>
              <a:close/>
            </a:path>
          </a:pathLst>
        </a:custGeom>
        <a:solidFill>
          <a:schemeClr val="accent1"/>
        </a:solidFill>
        <a:ln>
          <a:noFill/>
        </a:ln>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clientData/>
  </xdr:twoCellAnchor>
  <xdr:twoCellAnchor>
    <xdr:from>
      <xdr:col>10</xdr:col>
      <xdr:colOff>3100574</xdr:colOff>
      <xdr:row>1</xdr:row>
      <xdr:rowOff>61231</xdr:rowOff>
    </xdr:from>
    <xdr:to>
      <xdr:col>10</xdr:col>
      <xdr:colOff>3367086</xdr:colOff>
      <xdr:row>2</xdr:row>
      <xdr:rowOff>139472</xdr:rowOff>
    </xdr:to>
    <xdr:grpSp>
      <xdr:nvGrpSpPr>
        <xdr:cNvPr id="17" name="Gruppieren 16">
          <a:hlinkClick xmlns:r="http://schemas.openxmlformats.org/officeDocument/2006/relationships" r:id="rId2"/>
          <a:extLst>
            <a:ext uri="{FF2B5EF4-FFF2-40B4-BE49-F238E27FC236}">
              <a16:creationId xmlns:a16="http://schemas.microsoft.com/office/drawing/2014/main" id="{00000000-0008-0000-0A00-000011000000}"/>
            </a:ext>
          </a:extLst>
        </xdr:cNvPr>
        <xdr:cNvGrpSpPr/>
      </xdr:nvGrpSpPr>
      <xdr:grpSpPr>
        <a:xfrm>
          <a:off x="19931249" y="156481"/>
          <a:ext cx="266512" cy="240166"/>
          <a:chOff x="5734448" y="2685317"/>
          <a:chExt cx="152400" cy="138113"/>
        </a:xfrm>
        <a:solidFill>
          <a:schemeClr val="accent1"/>
        </a:solidFill>
      </xdr:grpSpPr>
      <xdr:sp macro="" textlink="">
        <xdr:nvSpPr>
          <xdr:cNvPr id="18" name="Freeform 36">
            <a:extLst>
              <a:ext uri="{FF2B5EF4-FFF2-40B4-BE49-F238E27FC236}">
                <a16:creationId xmlns:a16="http://schemas.microsoft.com/office/drawing/2014/main" id="{00000000-0008-0000-0A00-000012000000}"/>
              </a:ext>
            </a:extLst>
          </xdr:cNvPr>
          <xdr:cNvSpPr>
            <a:spLocks/>
          </xdr:cNvSpPr>
        </xdr:nvSpPr>
        <xdr:spPr bwMode="auto">
          <a:xfrm>
            <a:off x="5734448" y="2715479"/>
            <a:ext cx="38100" cy="107950"/>
          </a:xfrm>
          <a:custGeom>
            <a:avLst/>
            <a:gdLst>
              <a:gd name="T0" fmla="*/ 153 w 174"/>
              <a:gd name="T1" fmla="*/ 0 h 486"/>
              <a:gd name="T2" fmla="*/ 20 w 174"/>
              <a:gd name="T3" fmla="*/ 0 h 486"/>
              <a:gd name="T4" fmla="*/ 0 w 174"/>
              <a:gd name="T5" fmla="*/ 20 h 486"/>
              <a:gd name="T6" fmla="*/ 0 w 174"/>
              <a:gd name="T7" fmla="*/ 465 h 486"/>
              <a:gd name="T8" fmla="*/ 20 w 174"/>
              <a:gd name="T9" fmla="*/ 486 h 486"/>
              <a:gd name="T10" fmla="*/ 153 w 174"/>
              <a:gd name="T11" fmla="*/ 486 h 486"/>
              <a:gd name="T12" fmla="*/ 174 w 174"/>
              <a:gd name="T13" fmla="*/ 465 h 486"/>
              <a:gd name="T14" fmla="*/ 174 w 174"/>
              <a:gd name="T15" fmla="*/ 20 h 486"/>
              <a:gd name="T16" fmla="*/ 153 w 174"/>
              <a:gd name="T17" fmla="*/ 0 h 48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74" h="486">
                <a:moveTo>
                  <a:pt x="153" y="0"/>
                </a:moveTo>
                <a:cubicBezTo>
                  <a:pt x="20" y="0"/>
                  <a:pt x="20" y="0"/>
                  <a:pt x="20" y="0"/>
                </a:cubicBezTo>
                <a:cubicBezTo>
                  <a:pt x="9" y="0"/>
                  <a:pt x="0" y="9"/>
                  <a:pt x="0" y="20"/>
                </a:cubicBezTo>
                <a:cubicBezTo>
                  <a:pt x="0" y="465"/>
                  <a:pt x="0" y="465"/>
                  <a:pt x="0" y="465"/>
                </a:cubicBezTo>
                <a:cubicBezTo>
                  <a:pt x="0" y="477"/>
                  <a:pt x="9" y="486"/>
                  <a:pt x="20" y="486"/>
                </a:cubicBezTo>
                <a:cubicBezTo>
                  <a:pt x="153" y="486"/>
                  <a:pt x="153" y="486"/>
                  <a:pt x="153" y="486"/>
                </a:cubicBezTo>
                <a:cubicBezTo>
                  <a:pt x="165" y="486"/>
                  <a:pt x="174" y="477"/>
                  <a:pt x="174" y="465"/>
                </a:cubicBezTo>
                <a:cubicBezTo>
                  <a:pt x="174" y="20"/>
                  <a:pt x="174" y="20"/>
                  <a:pt x="174" y="20"/>
                </a:cubicBezTo>
                <a:cubicBezTo>
                  <a:pt x="174" y="9"/>
                  <a:pt x="165" y="0"/>
                  <a:pt x="153"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19" name="Freeform 37">
            <a:extLst>
              <a:ext uri="{FF2B5EF4-FFF2-40B4-BE49-F238E27FC236}">
                <a16:creationId xmlns:a16="http://schemas.microsoft.com/office/drawing/2014/main" id="{00000000-0008-0000-0A00-000013000000}"/>
              </a:ext>
            </a:extLst>
          </xdr:cNvPr>
          <xdr:cNvSpPr>
            <a:spLocks/>
          </xdr:cNvSpPr>
        </xdr:nvSpPr>
        <xdr:spPr bwMode="auto">
          <a:xfrm>
            <a:off x="5791598" y="2750404"/>
            <a:ext cx="38100" cy="73025"/>
          </a:xfrm>
          <a:custGeom>
            <a:avLst/>
            <a:gdLst>
              <a:gd name="T0" fmla="*/ 154 w 174"/>
              <a:gd name="T1" fmla="*/ 0 h 331"/>
              <a:gd name="T2" fmla="*/ 20 w 174"/>
              <a:gd name="T3" fmla="*/ 0 h 331"/>
              <a:gd name="T4" fmla="*/ 0 w 174"/>
              <a:gd name="T5" fmla="*/ 20 h 331"/>
              <a:gd name="T6" fmla="*/ 0 w 174"/>
              <a:gd name="T7" fmla="*/ 310 h 331"/>
              <a:gd name="T8" fmla="*/ 20 w 174"/>
              <a:gd name="T9" fmla="*/ 331 h 331"/>
              <a:gd name="T10" fmla="*/ 154 w 174"/>
              <a:gd name="T11" fmla="*/ 331 h 331"/>
              <a:gd name="T12" fmla="*/ 174 w 174"/>
              <a:gd name="T13" fmla="*/ 310 h 331"/>
              <a:gd name="T14" fmla="*/ 174 w 174"/>
              <a:gd name="T15" fmla="*/ 20 h 331"/>
              <a:gd name="T16" fmla="*/ 154 w 174"/>
              <a:gd name="T17" fmla="*/ 0 h 3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74" h="331">
                <a:moveTo>
                  <a:pt x="154" y="0"/>
                </a:moveTo>
                <a:cubicBezTo>
                  <a:pt x="20" y="0"/>
                  <a:pt x="20" y="0"/>
                  <a:pt x="20" y="0"/>
                </a:cubicBezTo>
                <a:cubicBezTo>
                  <a:pt x="9" y="0"/>
                  <a:pt x="0" y="9"/>
                  <a:pt x="0" y="20"/>
                </a:cubicBezTo>
                <a:cubicBezTo>
                  <a:pt x="0" y="310"/>
                  <a:pt x="0" y="310"/>
                  <a:pt x="0" y="310"/>
                </a:cubicBezTo>
                <a:cubicBezTo>
                  <a:pt x="0" y="322"/>
                  <a:pt x="9" y="331"/>
                  <a:pt x="20" y="331"/>
                </a:cubicBezTo>
                <a:cubicBezTo>
                  <a:pt x="154" y="331"/>
                  <a:pt x="154" y="331"/>
                  <a:pt x="154" y="331"/>
                </a:cubicBezTo>
                <a:cubicBezTo>
                  <a:pt x="165" y="331"/>
                  <a:pt x="174" y="322"/>
                  <a:pt x="174" y="310"/>
                </a:cubicBezTo>
                <a:cubicBezTo>
                  <a:pt x="174" y="20"/>
                  <a:pt x="174" y="20"/>
                  <a:pt x="174" y="20"/>
                </a:cubicBezTo>
                <a:cubicBezTo>
                  <a:pt x="174" y="9"/>
                  <a:pt x="165" y="0"/>
                  <a:pt x="154"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20" name="Freeform 38">
            <a:extLst>
              <a:ext uri="{FF2B5EF4-FFF2-40B4-BE49-F238E27FC236}">
                <a16:creationId xmlns:a16="http://schemas.microsoft.com/office/drawing/2014/main" id="{00000000-0008-0000-0A00-000014000000}"/>
              </a:ext>
            </a:extLst>
          </xdr:cNvPr>
          <xdr:cNvSpPr>
            <a:spLocks/>
          </xdr:cNvSpPr>
        </xdr:nvSpPr>
        <xdr:spPr bwMode="auto">
          <a:xfrm>
            <a:off x="5848748" y="2685317"/>
            <a:ext cx="38100" cy="138113"/>
          </a:xfrm>
          <a:custGeom>
            <a:avLst/>
            <a:gdLst>
              <a:gd name="T0" fmla="*/ 153 w 173"/>
              <a:gd name="T1" fmla="*/ 0 h 626"/>
              <a:gd name="T2" fmla="*/ 20 w 173"/>
              <a:gd name="T3" fmla="*/ 0 h 626"/>
              <a:gd name="T4" fmla="*/ 0 w 173"/>
              <a:gd name="T5" fmla="*/ 21 h 626"/>
              <a:gd name="T6" fmla="*/ 0 w 173"/>
              <a:gd name="T7" fmla="*/ 605 h 626"/>
              <a:gd name="T8" fmla="*/ 20 w 173"/>
              <a:gd name="T9" fmla="*/ 626 h 626"/>
              <a:gd name="T10" fmla="*/ 153 w 173"/>
              <a:gd name="T11" fmla="*/ 626 h 626"/>
              <a:gd name="T12" fmla="*/ 173 w 173"/>
              <a:gd name="T13" fmla="*/ 605 h 626"/>
              <a:gd name="T14" fmla="*/ 173 w 173"/>
              <a:gd name="T15" fmla="*/ 21 h 626"/>
              <a:gd name="T16" fmla="*/ 153 w 173"/>
              <a:gd name="T17" fmla="*/ 0 h 6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73" h="626">
                <a:moveTo>
                  <a:pt x="153" y="0"/>
                </a:moveTo>
                <a:cubicBezTo>
                  <a:pt x="20" y="0"/>
                  <a:pt x="20" y="0"/>
                  <a:pt x="20" y="0"/>
                </a:cubicBezTo>
                <a:cubicBezTo>
                  <a:pt x="9" y="0"/>
                  <a:pt x="0" y="10"/>
                  <a:pt x="0" y="21"/>
                </a:cubicBezTo>
                <a:cubicBezTo>
                  <a:pt x="0" y="605"/>
                  <a:pt x="0" y="605"/>
                  <a:pt x="0" y="605"/>
                </a:cubicBezTo>
                <a:cubicBezTo>
                  <a:pt x="0" y="617"/>
                  <a:pt x="9" y="626"/>
                  <a:pt x="20" y="626"/>
                </a:cubicBezTo>
                <a:cubicBezTo>
                  <a:pt x="153" y="626"/>
                  <a:pt x="153" y="626"/>
                  <a:pt x="153" y="626"/>
                </a:cubicBezTo>
                <a:cubicBezTo>
                  <a:pt x="164" y="626"/>
                  <a:pt x="173" y="617"/>
                  <a:pt x="173" y="605"/>
                </a:cubicBezTo>
                <a:cubicBezTo>
                  <a:pt x="173" y="21"/>
                  <a:pt x="173" y="21"/>
                  <a:pt x="173" y="21"/>
                </a:cubicBezTo>
                <a:cubicBezTo>
                  <a:pt x="173" y="10"/>
                  <a:pt x="164" y="0"/>
                  <a:pt x="153"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grpSp>
    <xdr:clientData/>
  </xdr:twoCellAnchor>
  <xdr:twoCellAnchor editAs="oneCell">
    <xdr:from>
      <xdr:col>1</xdr:col>
      <xdr:colOff>44825</xdr:colOff>
      <xdr:row>11</xdr:row>
      <xdr:rowOff>33617</xdr:rowOff>
    </xdr:from>
    <xdr:to>
      <xdr:col>1</xdr:col>
      <xdr:colOff>312035</xdr:colOff>
      <xdr:row>11</xdr:row>
      <xdr:rowOff>255332</xdr:rowOff>
    </xdr:to>
    <xdr:grpSp>
      <xdr:nvGrpSpPr>
        <xdr:cNvPr id="21" name="Gruppieren 6">
          <a:extLst>
            <a:ext uri="{FF2B5EF4-FFF2-40B4-BE49-F238E27FC236}">
              <a16:creationId xmlns:a16="http://schemas.microsoft.com/office/drawing/2014/main" id="{875E834C-4995-B340-A033-82803D4F502C}"/>
            </a:ext>
          </a:extLst>
        </xdr:cNvPr>
        <xdr:cNvGrpSpPr/>
      </xdr:nvGrpSpPr>
      <xdr:grpSpPr>
        <a:xfrm>
          <a:off x="492500" y="5996267"/>
          <a:ext cx="267210" cy="221715"/>
          <a:chOff x="6445252" y="5772149"/>
          <a:chExt cx="155575" cy="130175"/>
        </a:xfrm>
        <a:solidFill>
          <a:schemeClr val="bg1"/>
        </a:solidFill>
      </xdr:grpSpPr>
      <xdr:sp macro="" textlink="">
        <xdr:nvSpPr>
          <xdr:cNvPr id="22" name="Freeform 398">
            <a:extLst>
              <a:ext uri="{FF2B5EF4-FFF2-40B4-BE49-F238E27FC236}">
                <a16:creationId xmlns:a16="http://schemas.microsoft.com/office/drawing/2014/main" id="{96C08A98-AB28-014E-936E-FD3CB4A7ADE7}"/>
              </a:ext>
            </a:extLst>
          </xdr:cNvPr>
          <xdr:cNvSpPr>
            <a:spLocks noEditPoints="1"/>
          </xdr:cNvSpPr>
        </xdr:nvSpPr>
        <xdr:spPr bwMode="auto">
          <a:xfrm>
            <a:off x="6445252" y="5772149"/>
            <a:ext cx="155575" cy="130175"/>
          </a:xfrm>
          <a:custGeom>
            <a:avLst/>
            <a:gdLst>
              <a:gd name="T0" fmla="*/ 189 w 377"/>
              <a:gd name="T1" fmla="*/ 0 h 314"/>
              <a:gd name="T2" fmla="*/ 0 w 377"/>
              <a:gd name="T3" fmla="*/ 189 h 314"/>
              <a:gd name="T4" fmla="*/ 44 w 377"/>
              <a:gd name="T5" fmla="*/ 309 h 314"/>
              <a:gd name="T6" fmla="*/ 54 w 377"/>
              <a:gd name="T7" fmla="*/ 314 h 314"/>
              <a:gd name="T8" fmla="*/ 323 w 377"/>
              <a:gd name="T9" fmla="*/ 314 h 314"/>
              <a:gd name="T10" fmla="*/ 334 w 377"/>
              <a:gd name="T11" fmla="*/ 309 h 314"/>
              <a:gd name="T12" fmla="*/ 377 w 377"/>
              <a:gd name="T13" fmla="*/ 189 h 314"/>
              <a:gd name="T14" fmla="*/ 189 w 377"/>
              <a:gd name="T15" fmla="*/ 0 h 314"/>
              <a:gd name="T16" fmla="*/ 317 w 377"/>
              <a:gd name="T17" fmla="*/ 288 h 314"/>
              <a:gd name="T18" fmla="*/ 60 w 377"/>
              <a:gd name="T19" fmla="*/ 288 h 314"/>
              <a:gd name="T20" fmla="*/ 26 w 377"/>
              <a:gd name="T21" fmla="*/ 189 h 314"/>
              <a:gd name="T22" fmla="*/ 189 w 377"/>
              <a:gd name="T23" fmla="*/ 26 h 314"/>
              <a:gd name="T24" fmla="*/ 351 w 377"/>
              <a:gd name="T25" fmla="*/ 189 h 314"/>
              <a:gd name="T26" fmla="*/ 317 w 377"/>
              <a:gd name="T27" fmla="*/ 288 h 3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377" h="314">
                <a:moveTo>
                  <a:pt x="189" y="0"/>
                </a:moveTo>
                <a:cubicBezTo>
                  <a:pt x="85" y="0"/>
                  <a:pt x="0" y="85"/>
                  <a:pt x="0" y="189"/>
                </a:cubicBezTo>
                <a:cubicBezTo>
                  <a:pt x="0" y="233"/>
                  <a:pt x="16" y="275"/>
                  <a:pt x="44" y="309"/>
                </a:cubicBezTo>
                <a:cubicBezTo>
                  <a:pt x="46" y="312"/>
                  <a:pt x="50" y="314"/>
                  <a:pt x="54" y="314"/>
                </a:cubicBezTo>
                <a:cubicBezTo>
                  <a:pt x="323" y="314"/>
                  <a:pt x="323" y="314"/>
                  <a:pt x="323" y="314"/>
                </a:cubicBezTo>
                <a:cubicBezTo>
                  <a:pt x="327" y="314"/>
                  <a:pt x="331" y="312"/>
                  <a:pt x="334" y="309"/>
                </a:cubicBezTo>
                <a:cubicBezTo>
                  <a:pt x="362" y="275"/>
                  <a:pt x="377" y="233"/>
                  <a:pt x="377" y="189"/>
                </a:cubicBezTo>
                <a:cubicBezTo>
                  <a:pt x="377" y="85"/>
                  <a:pt x="293" y="0"/>
                  <a:pt x="189" y="0"/>
                </a:cubicBezTo>
                <a:close/>
                <a:moveTo>
                  <a:pt x="317" y="288"/>
                </a:moveTo>
                <a:cubicBezTo>
                  <a:pt x="60" y="288"/>
                  <a:pt x="60" y="288"/>
                  <a:pt x="60" y="288"/>
                </a:cubicBezTo>
                <a:cubicBezTo>
                  <a:pt x="38" y="259"/>
                  <a:pt x="26" y="225"/>
                  <a:pt x="26" y="189"/>
                </a:cubicBezTo>
                <a:cubicBezTo>
                  <a:pt x="26" y="99"/>
                  <a:pt x="99" y="26"/>
                  <a:pt x="189" y="26"/>
                </a:cubicBezTo>
                <a:cubicBezTo>
                  <a:pt x="278" y="26"/>
                  <a:pt x="351" y="99"/>
                  <a:pt x="351" y="189"/>
                </a:cubicBezTo>
                <a:cubicBezTo>
                  <a:pt x="351" y="225"/>
                  <a:pt x="339" y="259"/>
                  <a:pt x="317" y="288"/>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23" name="Freeform 399">
            <a:extLst>
              <a:ext uri="{FF2B5EF4-FFF2-40B4-BE49-F238E27FC236}">
                <a16:creationId xmlns:a16="http://schemas.microsoft.com/office/drawing/2014/main" id="{F66B3C42-1D47-314A-B260-1310E51E8099}"/>
              </a:ext>
            </a:extLst>
          </xdr:cNvPr>
          <xdr:cNvSpPr>
            <a:spLocks/>
          </xdr:cNvSpPr>
        </xdr:nvSpPr>
        <xdr:spPr bwMode="auto">
          <a:xfrm>
            <a:off x="6511927" y="5829299"/>
            <a:ext cx="49213" cy="49213"/>
          </a:xfrm>
          <a:custGeom>
            <a:avLst/>
            <a:gdLst>
              <a:gd name="T0" fmla="*/ 105 w 118"/>
              <a:gd name="T1" fmla="*/ 0 h 118"/>
              <a:gd name="T2" fmla="*/ 96 w 118"/>
              <a:gd name="T3" fmla="*/ 3 h 118"/>
              <a:gd name="T4" fmla="*/ 96 w 118"/>
              <a:gd name="T5" fmla="*/ 3 h 118"/>
              <a:gd name="T6" fmla="*/ 11 w 118"/>
              <a:gd name="T7" fmla="*/ 73 h 118"/>
              <a:gd name="T8" fmla="*/ 11 w 118"/>
              <a:gd name="T9" fmla="*/ 73 h 118"/>
              <a:gd name="T10" fmla="*/ 0 w 118"/>
              <a:gd name="T11" fmla="*/ 94 h 118"/>
              <a:gd name="T12" fmla="*/ 25 w 118"/>
              <a:gd name="T13" fmla="*/ 118 h 118"/>
              <a:gd name="T14" fmla="*/ 42 w 118"/>
              <a:gd name="T15" fmla="*/ 111 h 118"/>
              <a:gd name="T16" fmla="*/ 42 w 118"/>
              <a:gd name="T17" fmla="*/ 111 h 118"/>
              <a:gd name="T18" fmla="*/ 42 w 118"/>
              <a:gd name="T19" fmla="*/ 111 h 118"/>
              <a:gd name="T20" fmla="*/ 45 w 118"/>
              <a:gd name="T21" fmla="*/ 107 h 118"/>
              <a:gd name="T22" fmla="*/ 115 w 118"/>
              <a:gd name="T23" fmla="*/ 22 h 118"/>
              <a:gd name="T24" fmla="*/ 115 w 118"/>
              <a:gd name="T25" fmla="*/ 22 h 118"/>
              <a:gd name="T26" fmla="*/ 118 w 118"/>
              <a:gd name="T27" fmla="*/ 14 h 118"/>
              <a:gd name="T28" fmla="*/ 105 w 118"/>
              <a:gd name="T29" fmla="*/ 0 h 1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18" h="118">
                <a:moveTo>
                  <a:pt x="105" y="0"/>
                </a:moveTo>
                <a:cubicBezTo>
                  <a:pt x="101" y="0"/>
                  <a:pt x="98" y="1"/>
                  <a:pt x="96" y="3"/>
                </a:cubicBezTo>
                <a:cubicBezTo>
                  <a:pt x="96" y="3"/>
                  <a:pt x="96" y="3"/>
                  <a:pt x="96" y="3"/>
                </a:cubicBezTo>
                <a:cubicBezTo>
                  <a:pt x="11" y="73"/>
                  <a:pt x="11" y="73"/>
                  <a:pt x="11" y="73"/>
                </a:cubicBezTo>
                <a:cubicBezTo>
                  <a:pt x="11" y="73"/>
                  <a:pt x="11" y="73"/>
                  <a:pt x="11" y="73"/>
                </a:cubicBezTo>
                <a:cubicBezTo>
                  <a:pt x="4" y="78"/>
                  <a:pt x="0" y="85"/>
                  <a:pt x="0" y="94"/>
                </a:cubicBezTo>
                <a:cubicBezTo>
                  <a:pt x="0" y="107"/>
                  <a:pt x="11" y="118"/>
                  <a:pt x="25" y="118"/>
                </a:cubicBezTo>
                <a:cubicBezTo>
                  <a:pt x="32" y="118"/>
                  <a:pt x="38" y="115"/>
                  <a:pt x="42" y="111"/>
                </a:cubicBezTo>
                <a:cubicBezTo>
                  <a:pt x="42" y="111"/>
                  <a:pt x="42" y="111"/>
                  <a:pt x="42" y="111"/>
                </a:cubicBezTo>
                <a:cubicBezTo>
                  <a:pt x="42" y="111"/>
                  <a:pt x="42" y="111"/>
                  <a:pt x="42" y="111"/>
                </a:cubicBezTo>
                <a:cubicBezTo>
                  <a:pt x="44" y="110"/>
                  <a:pt x="44" y="108"/>
                  <a:pt x="45" y="107"/>
                </a:cubicBezTo>
                <a:cubicBezTo>
                  <a:pt x="115" y="22"/>
                  <a:pt x="115" y="22"/>
                  <a:pt x="115" y="22"/>
                </a:cubicBezTo>
                <a:cubicBezTo>
                  <a:pt x="115" y="22"/>
                  <a:pt x="115" y="22"/>
                  <a:pt x="115" y="22"/>
                </a:cubicBezTo>
                <a:cubicBezTo>
                  <a:pt x="117" y="20"/>
                  <a:pt x="118" y="17"/>
                  <a:pt x="118" y="14"/>
                </a:cubicBezTo>
                <a:cubicBezTo>
                  <a:pt x="118" y="6"/>
                  <a:pt x="112" y="0"/>
                  <a:pt x="105"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24" name="Freeform 400">
            <a:extLst>
              <a:ext uri="{FF2B5EF4-FFF2-40B4-BE49-F238E27FC236}">
                <a16:creationId xmlns:a16="http://schemas.microsoft.com/office/drawing/2014/main" id="{67141E4B-B0A9-AA4A-A85F-E7862A984B97}"/>
              </a:ext>
            </a:extLst>
          </xdr:cNvPr>
          <xdr:cNvSpPr>
            <a:spLocks/>
          </xdr:cNvSpPr>
        </xdr:nvSpPr>
        <xdr:spPr bwMode="auto">
          <a:xfrm>
            <a:off x="6462714" y="5848349"/>
            <a:ext cx="12700" cy="6350"/>
          </a:xfrm>
          <a:custGeom>
            <a:avLst/>
            <a:gdLst>
              <a:gd name="T0" fmla="*/ 22 w 30"/>
              <a:gd name="T1" fmla="*/ 0 h 16"/>
              <a:gd name="T2" fmla="*/ 8 w 30"/>
              <a:gd name="T3" fmla="*/ 0 h 16"/>
              <a:gd name="T4" fmla="*/ 0 w 30"/>
              <a:gd name="T5" fmla="*/ 8 h 16"/>
              <a:gd name="T6" fmla="*/ 8 w 30"/>
              <a:gd name="T7" fmla="*/ 16 h 16"/>
              <a:gd name="T8" fmla="*/ 22 w 30"/>
              <a:gd name="T9" fmla="*/ 16 h 16"/>
              <a:gd name="T10" fmla="*/ 30 w 30"/>
              <a:gd name="T11" fmla="*/ 8 h 16"/>
              <a:gd name="T12" fmla="*/ 22 w 30"/>
              <a:gd name="T13" fmla="*/ 0 h 16"/>
            </a:gdLst>
            <a:ahLst/>
            <a:cxnLst>
              <a:cxn ang="0">
                <a:pos x="T0" y="T1"/>
              </a:cxn>
              <a:cxn ang="0">
                <a:pos x="T2" y="T3"/>
              </a:cxn>
              <a:cxn ang="0">
                <a:pos x="T4" y="T5"/>
              </a:cxn>
              <a:cxn ang="0">
                <a:pos x="T6" y="T7"/>
              </a:cxn>
              <a:cxn ang="0">
                <a:pos x="T8" y="T9"/>
              </a:cxn>
              <a:cxn ang="0">
                <a:pos x="T10" y="T11"/>
              </a:cxn>
              <a:cxn ang="0">
                <a:pos x="T12" y="T13"/>
              </a:cxn>
            </a:cxnLst>
            <a:rect l="0" t="0" r="r" b="b"/>
            <a:pathLst>
              <a:path w="30" h="16">
                <a:moveTo>
                  <a:pt x="22" y="0"/>
                </a:moveTo>
                <a:cubicBezTo>
                  <a:pt x="8" y="0"/>
                  <a:pt x="8" y="0"/>
                  <a:pt x="8" y="0"/>
                </a:cubicBezTo>
                <a:cubicBezTo>
                  <a:pt x="4" y="0"/>
                  <a:pt x="0" y="3"/>
                  <a:pt x="0" y="8"/>
                </a:cubicBezTo>
                <a:cubicBezTo>
                  <a:pt x="0" y="12"/>
                  <a:pt x="4" y="16"/>
                  <a:pt x="8" y="16"/>
                </a:cubicBezTo>
                <a:cubicBezTo>
                  <a:pt x="22" y="16"/>
                  <a:pt x="22" y="16"/>
                  <a:pt x="22" y="16"/>
                </a:cubicBezTo>
                <a:cubicBezTo>
                  <a:pt x="26" y="16"/>
                  <a:pt x="30" y="12"/>
                  <a:pt x="30" y="8"/>
                </a:cubicBezTo>
                <a:cubicBezTo>
                  <a:pt x="30" y="3"/>
                  <a:pt x="26" y="0"/>
                  <a:pt x="22"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25" name="Freeform 401">
            <a:extLst>
              <a:ext uri="{FF2B5EF4-FFF2-40B4-BE49-F238E27FC236}">
                <a16:creationId xmlns:a16="http://schemas.microsoft.com/office/drawing/2014/main" id="{10A488E4-5E9D-614A-80C2-A2280EB07E13}"/>
              </a:ext>
            </a:extLst>
          </xdr:cNvPr>
          <xdr:cNvSpPr>
            <a:spLocks/>
          </xdr:cNvSpPr>
        </xdr:nvSpPr>
        <xdr:spPr bwMode="auto">
          <a:xfrm>
            <a:off x="6477002" y="5807074"/>
            <a:ext cx="11113" cy="11113"/>
          </a:xfrm>
          <a:custGeom>
            <a:avLst/>
            <a:gdLst>
              <a:gd name="T0" fmla="*/ 14 w 28"/>
              <a:gd name="T1" fmla="*/ 3 h 27"/>
              <a:gd name="T2" fmla="*/ 3 w 28"/>
              <a:gd name="T3" fmla="*/ 3 h 27"/>
              <a:gd name="T4" fmla="*/ 3 w 28"/>
              <a:gd name="T5" fmla="*/ 14 h 27"/>
              <a:gd name="T6" fmla="*/ 14 w 28"/>
              <a:gd name="T7" fmla="*/ 24 h 27"/>
              <a:gd name="T8" fmla="*/ 19 w 28"/>
              <a:gd name="T9" fmla="*/ 27 h 27"/>
              <a:gd name="T10" fmla="*/ 25 w 28"/>
              <a:gd name="T11" fmla="*/ 24 h 27"/>
              <a:gd name="T12" fmla="*/ 25 w 28"/>
              <a:gd name="T13" fmla="*/ 13 h 27"/>
              <a:gd name="T14" fmla="*/ 14 w 28"/>
              <a:gd name="T15" fmla="*/ 3 h 27"/>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8" h="27">
                <a:moveTo>
                  <a:pt x="14" y="3"/>
                </a:moveTo>
                <a:cubicBezTo>
                  <a:pt x="11" y="0"/>
                  <a:pt x="6" y="0"/>
                  <a:pt x="3" y="3"/>
                </a:cubicBezTo>
                <a:cubicBezTo>
                  <a:pt x="0" y="6"/>
                  <a:pt x="0" y="11"/>
                  <a:pt x="3" y="14"/>
                </a:cubicBezTo>
                <a:cubicBezTo>
                  <a:pt x="14" y="24"/>
                  <a:pt x="14" y="24"/>
                  <a:pt x="14" y="24"/>
                </a:cubicBezTo>
                <a:cubicBezTo>
                  <a:pt x="15" y="26"/>
                  <a:pt x="17" y="27"/>
                  <a:pt x="19" y="27"/>
                </a:cubicBezTo>
                <a:cubicBezTo>
                  <a:pt x="21" y="27"/>
                  <a:pt x="23" y="26"/>
                  <a:pt x="25" y="24"/>
                </a:cubicBezTo>
                <a:cubicBezTo>
                  <a:pt x="28" y="21"/>
                  <a:pt x="28" y="16"/>
                  <a:pt x="25" y="13"/>
                </a:cubicBezTo>
                <a:lnTo>
                  <a:pt x="14" y="3"/>
                </a:ln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26" name="Freeform 402">
            <a:extLst>
              <a:ext uri="{FF2B5EF4-FFF2-40B4-BE49-F238E27FC236}">
                <a16:creationId xmlns:a16="http://schemas.microsoft.com/office/drawing/2014/main" id="{AD18F017-3435-214C-8B3C-E20F6F6F830C}"/>
              </a:ext>
            </a:extLst>
          </xdr:cNvPr>
          <xdr:cNvSpPr>
            <a:spLocks/>
          </xdr:cNvSpPr>
        </xdr:nvSpPr>
        <xdr:spPr bwMode="auto">
          <a:xfrm>
            <a:off x="6519864" y="5789612"/>
            <a:ext cx="6350" cy="12700"/>
          </a:xfrm>
          <a:custGeom>
            <a:avLst/>
            <a:gdLst>
              <a:gd name="T0" fmla="*/ 7 w 15"/>
              <a:gd name="T1" fmla="*/ 29 h 29"/>
              <a:gd name="T2" fmla="*/ 15 w 15"/>
              <a:gd name="T3" fmla="*/ 21 h 29"/>
              <a:gd name="T4" fmla="*/ 15 w 15"/>
              <a:gd name="T5" fmla="*/ 8 h 29"/>
              <a:gd name="T6" fmla="*/ 7 w 15"/>
              <a:gd name="T7" fmla="*/ 0 h 29"/>
              <a:gd name="T8" fmla="*/ 0 w 15"/>
              <a:gd name="T9" fmla="*/ 8 h 29"/>
              <a:gd name="T10" fmla="*/ 0 w 15"/>
              <a:gd name="T11" fmla="*/ 21 h 29"/>
              <a:gd name="T12" fmla="*/ 7 w 15"/>
              <a:gd name="T13" fmla="*/ 29 h 29"/>
            </a:gdLst>
            <a:ahLst/>
            <a:cxnLst>
              <a:cxn ang="0">
                <a:pos x="T0" y="T1"/>
              </a:cxn>
              <a:cxn ang="0">
                <a:pos x="T2" y="T3"/>
              </a:cxn>
              <a:cxn ang="0">
                <a:pos x="T4" y="T5"/>
              </a:cxn>
              <a:cxn ang="0">
                <a:pos x="T6" y="T7"/>
              </a:cxn>
              <a:cxn ang="0">
                <a:pos x="T8" y="T9"/>
              </a:cxn>
              <a:cxn ang="0">
                <a:pos x="T10" y="T11"/>
              </a:cxn>
              <a:cxn ang="0">
                <a:pos x="T12" y="T13"/>
              </a:cxn>
            </a:cxnLst>
            <a:rect l="0" t="0" r="r" b="b"/>
            <a:pathLst>
              <a:path w="15" h="29">
                <a:moveTo>
                  <a:pt x="7" y="29"/>
                </a:moveTo>
                <a:cubicBezTo>
                  <a:pt x="12" y="29"/>
                  <a:pt x="15" y="26"/>
                  <a:pt x="15" y="21"/>
                </a:cubicBezTo>
                <a:cubicBezTo>
                  <a:pt x="15" y="8"/>
                  <a:pt x="15" y="8"/>
                  <a:pt x="15" y="8"/>
                </a:cubicBezTo>
                <a:cubicBezTo>
                  <a:pt x="15" y="4"/>
                  <a:pt x="12" y="0"/>
                  <a:pt x="7" y="0"/>
                </a:cubicBezTo>
                <a:cubicBezTo>
                  <a:pt x="3" y="0"/>
                  <a:pt x="0" y="4"/>
                  <a:pt x="0" y="8"/>
                </a:cubicBezTo>
                <a:cubicBezTo>
                  <a:pt x="0" y="21"/>
                  <a:pt x="0" y="21"/>
                  <a:pt x="0" y="21"/>
                </a:cubicBezTo>
                <a:cubicBezTo>
                  <a:pt x="0" y="26"/>
                  <a:pt x="3" y="29"/>
                  <a:pt x="7" y="29"/>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27" name="Freeform 403">
            <a:extLst>
              <a:ext uri="{FF2B5EF4-FFF2-40B4-BE49-F238E27FC236}">
                <a16:creationId xmlns:a16="http://schemas.microsoft.com/office/drawing/2014/main" id="{B29E5859-722A-0049-AC0C-F0847AE7FA58}"/>
              </a:ext>
            </a:extLst>
          </xdr:cNvPr>
          <xdr:cNvSpPr>
            <a:spLocks/>
          </xdr:cNvSpPr>
        </xdr:nvSpPr>
        <xdr:spPr bwMode="auto">
          <a:xfrm>
            <a:off x="6557964" y="5807074"/>
            <a:ext cx="11113" cy="11113"/>
          </a:xfrm>
          <a:custGeom>
            <a:avLst/>
            <a:gdLst>
              <a:gd name="T0" fmla="*/ 13 w 27"/>
              <a:gd name="T1" fmla="*/ 3 h 27"/>
              <a:gd name="T2" fmla="*/ 3 w 27"/>
              <a:gd name="T3" fmla="*/ 13 h 27"/>
              <a:gd name="T4" fmla="*/ 3 w 27"/>
              <a:gd name="T5" fmla="*/ 24 h 27"/>
              <a:gd name="T6" fmla="*/ 8 w 27"/>
              <a:gd name="T7" fmla="*/ 27 h 27"/>
              <a:gd name="T8" fmla="*/ 14 w 27"/>
              <a:gd name="T9" fmla="*/ 24 h 27"/>
              <a:gd name="T10" fmla="*/ 24 w 27"/>
              <a:gd name="T11" fmla="*/ 14 h 27"/>
              <a:gd name="T12" fmla="*/ 24 w 27"/>
              <a:gd name="T13" fmla="*/ 3 h 27"/>
              <a:gd name="T14" fmla="*/ 13 w 27"/>
              <a:gd name="T15" fmla="*/ 3 h 27"/>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7" h="27">
                <a:moveTo>
                  <a:pt x="13" y="3"/>
                </a:moveTo>
                <a:cubicBezTo>
                  <a:pt x="3" y="13"/>
                  <a:pt x="3" y="13"/>
                  <a:pt x="3" y="13"/>
                </a:cubicBezTo>
                <a:cubicBezTo>
                  <a:pt x="0" y="16"/>
                  <a:pt x="0" y="21"/>
                  <a:pt x="3" y="24"/>
                </a:cubicBezTo>
                <a:cubicBezTo>
                  <a:pt x="4" y="26"/>
                  <a:pt x="6" y="27"/>
                  <a:pt x="8" y="27"/>
                </a:cubicBezTo>
                <a:cubicBezTo>
                  <a:pt x="10" y="27"/>
                  <a:pt x="13" y="26"/>
                  <a:pt x="14" y="24"/>
                </a:cubicBezTo>
                <a:cubicBezTo>
                  <a:pt x="24" y="14"/>
                  <a:pt x="24" y="14"/>
                  <a:pt x="24" y="14"/>
                </a:cubicBezTo>
                <a:cubicBezTo>
                  <a:pt x="27" y="11"/>
                  <a:pt x="27" y="6"/>
                  <a:pt x="24" y="3"/>
                </a:cubicBezTo>
                <a:cubicBezTo>
                  <a:pt x="21" y="0"/>
                  <a:pt x="16" y="0"/>
                  <a:pt x="13" y="3"/>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28" name="Freeform 404">
            <a:extLst>
              <a:ext uri="{FF2B5EF4-FFF2-40B4-BE49-F238E27FC236}">
                <a16:creationId xmlns:a16="http://schemas.microsoft.com/office/drawing/2014/main" id="{0F6B7761-54B0-764C-B122-25CE684309A4}"/>
              </a:ext>
            </a:extLst>
          </xdr:cNvPr>
          <xdr:cNvSpPr>
            <a:spLocks/>
          </xdr:cNvSpPr>
        </xdr:nvSpPr>
        <xdr:spPr bwMode="auto">
          <a:xfrm>
            <a:off x="6570664" y="5848349"/>
            <a:ext cx="11113" cy="6350"/>
          </a:xfrm>
          <a:custGeom>
            <a:avLst/>
            <a:gdLst>
              <a:gd name="T0" fmla="*/ 22 w 30"/>
              <a:gd name="T1" fmla="*/ 0 h 16"/>
              <a:gd name="T2" fmla="*/ 8 w 30"/>
              <a:gd name="T3" fmla="*/ 0 h 16"/>
              <a:gd name="T4" fmla="*/ 0 w 30"/>
              <a:gd name="T5" fmla="*/ 8 h 16"/>
              <a:gd name="T6" fmla="*/ 8 w 30"/>
              <a:gd name="T7" fmla="*/ 16 h 16"/>
              <a:gd name="T8" fmla="*/ 22 w 30"/>
              <a:gd name="T9" fmla="*/ 16 h 16"/>
              <a:gd name="T10" fmla="*/ 30 w 30"/>
              <a:gd name="T11" fmla="*/ 8 h 16"/>
              <a:gd name="T12" fmla="*/ 22 w 30"/>
              <a:gd name="T13" fmla="*/ 0 h 16"/>
            </a:gdLst>
            <a:ahLst/>
            <a:cxnLst>
              <a:cxn ang="0">
                <a:pos x="T0" y="T1"/>
              </a:cxn>
              <a:cxn ang="0">
                <a:pos x="T2" y="T3"/>
              </a:cxn>
              <a:cxn ang="0">
                <a:pos x="T4" y="T5"/>
              </a:cxn>
              <a:cxn ang="0">
                <a:pos x="T6" y="T7"/>
              </a:cxn>
              <a:cxn ang="0">
                <a:pos x="T8" y="T9"/>
              </a:cxn>
              <a:cxn ang="0">
                <a:pos x="T10" y="T11"/>
              </a:cxn>
              <a:cxn ang="0">
                <a:pos x="T12" y="T13"/>
              </a:cxn>
            </a:cxnLst>
            <a:rect l="0" t="0" r="r" b="b"/>
            <a:pathLst>
              <a:path w="30" h="16">
                <a:moveTo>
                  <a:pt x="22" y="0"/>
                </a:moveTo>
                <a:cubicBezTo>
                  <a:pt x="8" y="0"/>
                  <a:pt x="8" y="0"/>
                  <a:pt x="8" y="0"/>
                </a:cubicBezTo>
                <a:cubicBezTo>
                  <a:pt x="4" y="0"/>
                  <a:pt x="0" y="3"/>
                  <a:pt x="0" y="8"/>
                </a:cubicBezTo>
                <a:cubicBezTo>
                  <a:pt x="0" y="12"/>
                  <a:pt x="4" y="16"/>
                  <a:pt x="8" y="16"/>
                </a:cubicBezTo>
                <a:cubicBezTo>
                  <a:pt x="22" y="16"/>
                  <a:pt x="22" y="16"/>
                  <a:pt x="22" y="16"/>
                </a:cubicBezTo>
                <a:cubicBezTo>
                  <a:pt x="26" y="16"/>
                  <a:pt x="30" y="12"/>
                  <a:pt x="30" y="8"/>
                </a:cubicBezTo>
                <a:cubicBezTo>
                  <a:pt x="30" y="3"/>
                  <a:pt x="26" y="0"/>
                  <a:pt x="22"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1898515</xdr:colOff>
      <xdr:row>15</xdr:row>
      <xdr:rowOff>3205</xdr:rowOff>
    </xdr:from>
    <xdr:to>
      <xdr:col>7</xdr:col>
      <xdr:colOff>3225715</xdr:colOff>
      <xdr:row>35</xdr:row>
      <xdr:rowOff>2147</xdr:rowOff>
    </xdr:to>
    <xdr:graphicFrame macro="">
      <xdr:nvGraphicFramePr>
        <xdr:cNvPr id="4" name="Gráfico 3">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240861</xdr:colOff>
      <xdr:row>15</xdr:row>
      <xdr:rowOff>26391</xdr:rowOff>
    </xdr:from>
    <xdr:to>
      <xdr:col>6</xdr:col>
      <xdr:colOff>1682361</xdr:colOff>
      <xdr:row>35</xdr:row>
      <xdr:rowOff>18958</xdr:rowOff>
    </xdr:to>
    <xdr:graphicFrame macro="">
      <xdr:nvGraphicFramePr>
        <xdr:cNvPr id="3" name="Gráfico 2">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208889</xdr:colOff>
      <xdr:row>36</xdr:row>
      <xdr:rowOff>51988</xdr:rowOff>
    </xdr:from>
    <xdr:to>
      <xdr:col>4</xdr:col>
      <xdr:colOff>3311525</xdr:colOff>
      <xdr:row>56</xdr:row>
      <xdr:rowOff>38840</xdr:rowOff>
    </xdr:to>
    <xdr:graphicFrame macro="">
      <xdr:nvGraphicFramePr>
        <xdr:cNvPr id="5" name="Gráfico 4">
          <a:extLst>
            <a:ext uri="{FF2B5EF4-FFF2-40B4-BE49-F238E27FC236}">
              <a16:creationId xmlns:a16="http://schemas.microsoft.com/office/drawing/2014/main" id="{00000000-0008-0000-0B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5</xdr:col>
      <xdr:colOff>256737</xdr:colOff>
      <xdr:row>36</xdr:row>
      <xdr:rowOff>36113</xdr:rowOff>
    </xdr:from>
    <xdr:to>
      <xdr:col>6</xdr:col>
      <xdr:colOff>1698237</xdr:colOff>
      <xdr:row>56</xdr:row>
      <xdr:rowOff>22964</xdr:rowOff>
    </xdr:to>
    <xdr:graphicFrame macro="">
      <xdr:nvGraphicFramePr>
        <xdr:cNvPr id="6" name="Gráfico 5">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95279</xdr:colOff>
      <xdr:row>1</xdr:row>
      <xdr:rowOff>125697</xdr:rowOff>
    </xdr:from>
    <xdr:to>
      <xdr:col>2</xdr:col>
      <xdr:colOff>321129</xdr:colOff>
      <xdr:row>1</xdr:row>
      <xdr:rowOff>401948</xdr:rowOff>
    </xdr:to>
    <xdr:grpSp>
      <xdr:nvGrpSpPr>
        <xdr:cNvPr id="11" name="Gruppieren 10">
          <a:extLst>
            <a:ext uri="{FF2B5EF4-FFF2-40B4-BE49-F238E27FC236}">
              <a16:creationId xmlns:a16="http://schemas.microsoft.com/office/drawing/2014/main" id="{00000000-0008-0000-0B00-00000B000000}"/>
            </a:ext>
          </a:extLst>
        </xdr:cNvPr>
        <xdr:cNvGrpSpPr/>
      </xdr:nvGrpSpPr>
      <xdr:grpSpPr>
        <a:xfrm>
          <a:off x="171479" y="249522"/>
          <a:ext cx="340150" cy="276251"/>
          <a:chOff x="6445252" y="5772149"/>
          <a:chExt cx="155575" cy="130175"/>
        </a:xfrm>
        <a:solidFill>
          <a:schemeClr val="bg1"/>
        </a:solidFill>
      </xdr:grpSpPr>
      <xdr:sp macro="" textlink="">
        <xdr:nvSpPr>
          <xdr:cNvPr id="12" name="Freeform 398">
            <a:extLst>
              <a:ext uri="{FF2B5EF4-FFF2-40B4-BE49-F238E27FC236}">
                <a16:creationId xmlns:a16="http://schemas.microsoft.com/office/drawing/2014/main" id="{00000000-0008-0000-0B00-00000C000000}"/>
              </a:ext>
            </a:extLst>
          </xdr:cNvPr>
          <xdr:cNvSpPr>
            <a:spLocks noEditPoints="1"/>
          </xdr:cNvSpPr>
        </xdr:nvSpPr>
        <xdr:spPr bwMode="auto">
          <a:xfrm>
            <a:off x="6445252" y="5772149"/>
            <a:ext cx="155575" cy="130175"/>
          </a:xfrm>
          <a:custGeom>
            <a:avLst/>
            <a:gdLst>
              <a:gd name="T0" fmla="*/ 189 w 377"/>
              <a:gd name="T1" fmla="*/ 0 h 314"/>
              <a:gd name="T2" fmla="*/ 0 w 377"/>
              <a:gd name="T3" fmla="*/ 189 h 314"/>
              <a:gd name="T4" fmla="*/ 44 w 377"/>
              <a:gd name="T5" fmla="*/ 309 h 314"/>
              <a:gd name="T6" fmla="*/ 54 w 377"/>
              <a:gd name="T7" fmla="*/ 314 h 314"/>
              <a:gd name="T8" fmla="*/ 323 w 377"/>
              <a:gd name="T9" fmla="*/ 314 h 314"/>
              <a:gd name="T10" fmla="*/ 334 w 377"/>
              <a:gd name="T11" fmla="*/ 309 h 314"/>
              <a:gd name="T12" fmla="*/ 377 w 377"/>
              <a:gd name="T13" fmla="*/ 189 h 314"/>
              <a:gd name="T14" fmla="*/ 189 w 377"/>
              <a:gd name="T15" fmla="*/ 0 h 314"/>
              <a:gd name="T16" fmla="*/ 317 w 377"/>
              <a:gd name="T17" fmla="*/ 288 h 314"/>
              <a:gd name="T18" fmla="*/ 60 w 377"/>
              <a:gd name="T19" fmla="*/ 288 h 314"/>
              <a:gd name="T20" fmla="*/ 26 w 377"/>
              <a:gd name="T21" fmla="*/ 189 h 314"/>
              <a:gd name="T22" fmla="*/ 189 w 377"/>
              <a:gd name="T23" fmla="*/ 26 h 314"/>
              <a:gd name="T24" fmla="*/ 351 w 377"/>
              <a:gd name="T25" fmla="*/ 189 h 314"/>
              <a:gd name="T26" fmla="*/ 317 w 377"/>
              <a:gd name="T27" fmla="*/ 288 h 3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377" h="314">
                <a:moveTo>
                  <a:pt x="189" y="0"/>
                </a:moveTo>
                <a:cubicBezTo>
                  <a:pt x="85" y="0"/>
                  <a:pt x="0" y="85"/>
                  <a:pt x="0" y="189"/>
                </a:cubicBezTo>
                <a:cubicBezTo>
                  <a:pt x="0" y="233"/>
                  <a:pt x="16" y="275"/>
                  <a:pt x="44" y="309"/>
                </a:cubicBezTo>
                <a:cubicBezTo>
                  <a:pt x="46" y="312"/>
                  <a:pt x="50" y="314"/>
                  <a:pt x="54" y="314"/>
                </a:cubicBezTo>
                <a:cubicBezTo>
                  <a:pt x="323" y="314"/>
                  <a:pt x="323" y="314"/>
                  <a:pt x="323" y="314"/>
                </a:cubicBezTo>
                <a:cubicBezTo>
                  <a:pt x="327" y="314"/>
                  <a:pt x="331" y="312"/>
                  <a:pt x="334" y="309"/>
                </a:cubicBezTo>
                <a:cubicBezTo>
                  <a:pt x="362" y="275"/>
                  <a:pt x="377" y="233"/>
                  <a:pt x="377" y="189"/>
                </a:cubicBezTo>
                <a:cubicBezTo>
                  <a:pt x="377" y="85"/>
                  <a:pt x="293" y="0"/>
                  <a:pt x="189" y="0"/>
                </a:cubicBezTo>
                <a:close/>
                <a:moveTo>
                  <a:pt x="317" y="288"/>
                </a:moveTo>
                <a:cubicBezTo>
                  <a:pt x="60" y="288"/>
                  <a:pt x="60" y="288"/>
                  <a:pt x="60" y="288"/>
                </a:cubicBezTo>
                <a:cubicBezTo>
                  <a:pt x="38" y="259"/>
                  <a:pt x="26" y="225"/>
                  <a:pt x="26" y="189"/>
                </a:cubicBezTo>
                <a:cubicBezTo>
                  <a:pt x="26" y="99"/>
                  <a:pt x="99" y="26"/>
                  <a:pt x="189" y="26"/>
                </a:cubicBezTo>
                <a:cubicBezTo>
                  <a:pt x="278" y="26"/>
                  <a:pt x="351" y="99"/>
                  <a:pt x="351" y="189"/>
                </a:cubicBezTo>
                <a:cubicBezTo>
                  <a:pt x="351" y="225"/>
                  <a:pt x="339" y="259"/>
                  <a:pt x="317" y="288"/>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13" name="Freeform 399">
            <a:extLst>
              <a:ext uri="{FF2B5EF4-FFF2-40B4-BE49-F238E27FC236}">
                <a16:creationId xmlns:a16="http://schemas.microsoft.com/office/drawing/2014/main" id="{00000000-0008-0000-0B00-00000D000000}"/>
              </a:ext>
            </a:extLst>
          </xdr:cNvPr>
          <xdr:cNvSpPr>
            <a:spLocks/>
          </xdr:cNvSpPr>
        </xdr:nvSpPr>
        <xdr:spPr bwMode="auto">
          <a:xfrm>
            <a:off x="6511927" y="5829299"/>
            <a:ext cx="49213" cy="49213"/>
          </a:xfrm>
          <a:custGeom>
            <a:avLst/>
            <a:gdLst>
              <a:gd name="T0" fmla="*/ 105 w 118"/>
              <a:gd name="T1" fmla="*/ 0 h 118"/>
              <a:gd name="T2" fmla="*/ 96 w 118"/>
              <a:gd name="T3" fmla="*/ 3 h 118"/>
              <a:gd name="T4" fmla="*/ 96 w 118"/>
              <a:gd name="T5" fmla="*/ 3 h 118"/>
              <a:gd name="T6" fmla="*/ 11 w 118"/>
              <a:gd name="T7" fmla="*/ 73 h 118"/>
              <a:gd name="T8" fmla="*/ 11 w 118"/>
              <a:gd name="T9" fmla="*/ 73 h 118"/>
              <a:gd name="T10" fmla="*/ 0 w 118"/>
              <a:gd name="T11" fmla="*/ 94 h 118"/>
              <a:gd name="T12" fmla="*/ 25 w 118"/>
              <a:gd name="T13" fmla="*/ 118 h 118"/>
              <a:gd name="T14" fmla="*/ 42 w 118"/>
              <a:gd name="T15" fmla="*/ 111 h 118"/>
              <a:gd name="T16" fmla="*/ 42 w 118"/>
              <a:gd name="T17" fmla="*/ 111 h 118"/>
              <a:gd name="T18" fmla="*/ 42 w 118"/>
              <a:gd name="T19" fmla="*/ 111 h 118"/>
              <a:gd name="T20" fmla="*/ 45 w 118"/>
              <a:gd name="T21" fmla="*/ 107 h 118"/>
              <a:gd name="T22" fmla="*/ 115 w 118"/>
              <a:gd name="T23" fmla="*/ 22 h 118"/>
              <a:gd name="T24" fmla="*/ 115 w 118"/>
              <a:gd name="T25" fmla="*/ 22 h 118"/>
              <a:gd name="T26" fmla="*/ 118 w 118"/>
              <a:gd name="T27" fmla="*/ 14 h 118"/>
              <a:gd name="T28" fmla="*/ 105 w 118"/>
              <a:gd name="T29" fmla="*/ 0 h 1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18" h="118">
                <a:moveTo>
                  <a:pt x="105" y="0"/>
                </a:moveTo>
                <a:cubicBezTo>
                  <a:pt x="101" y="0"/>
                  <a:pt x="98" y="1"/>
                  <a:pt x="96" y="3"/>
                </a:cubicBezTo>
                <a:cubicBezTo>
                  <a:pt x="96" y="3"/>
                  <a:pt x="96" y="3"/>
                  <a:pt x="96" y="3"/>
                </a:cubicBezTo>
                <a:cubicBezTo>
                  <a:pt x="11" y="73"/>
                  <a:pt x="11" y="73"/>
                  <a:pt x="11" y="73"/>
                </a:cubicBezTo>
                <a:cubicBezTo>
                  <a:pt x="11" y="73"/>
                  <a:pt x="11" y="73"/>
                  <a:pt x="11" y="73"/>
                </a:cubicBezTo>
                <a:cubicBezTo>
                  <a:pt x="4" y="78"/>
                  <a:pt x="0" y="85"/>
                  <a:pt x="0" y="94"/>
                </a:cubicBezTo>
                <a:cubicBezTo>
                  <a:pt x="0" y="107"/>
                  <a:pt x="11" y="118"/>
                  <a:pt x="25" y="118"/>
                </a:cubicBezTo>
                <a:cubicBezTo>
                  <a:pt x="32" y="118"/>
                  <a:pt x="38" y="115"/>
                  <a:pt x="42" y="111"/>
                </a:cubicBezTo>
                <a:cubicBezTo>
                  <a:pt x="42" y="111"/>
                  <a:pt x="42" y="111"/>
                  <a:pt x="42" y="111"/>
                </a:cubicBezTo>
                <a:cubicBezTo>
                  <a:pt x="42" y="111"/>
                  <a:pt x="42" y="111"/>
                  <a:pt x="42" y="111"/>
                </a:cubicBezTo>
                <a:cubicBezTo>
                  <a:pt x="44" y="110"/>
                  <a:pt x="44" y="108"/>
                  <a:pt x="45" y="107"/>
                </a:cubicBezTo>
                <a:cubicBezTo>
                  <a:pt x="115" y="22"/>
                  <a:pt x="115" y="22"/>
                  <a:pt x="115" y="22"/>
                </a:cubicBezTo>
                <a:cubicBezTo>
                  <a:pt x="115" y="22"/>
                  <a:pt x="115" y="22"/>
                  <a:pt x="115" y="22"/>
                </a:cubicBezTo>
                <a:cubicBezTo>
                  <a:pt x="117" y="20"/>
                  <a:pt x="118" y="17"/>
                  <a:pt x="118" y="14"/>
                </a:cubicBezTo>
                <a:cubicBezTo>
                  <a:pt x="118" y="6"/>
                  <a:pt x="112" y="0"/>
                  <a:pt x="105"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14" name="Freeform 400">
            <a:extLst>
              <a:ext uri="{FF2B5EF4-FFF2-40B4-BE49-F238E27FC236}">
                <a16:creationId xmlns:a16="http://schemas.microsoft.com/office/drawing/2014/main" id="{00000000-0008-0000-0B00-00000E000000}"/>
              </a:ext>
            </a:extLst>
          </xdr:cNvPr>
          <xdr:cNvSpPr>
            <a:spLocks/>
          </xdr:cNvSpPr>
        </xdr:nvSpPr>
        <xdr:spPr bwMode="auto">
          <a:xfrm>
            <a:off x="6462714" y="5848349"/>
            <a:ext cx="12700" cy="6350"/>
          </a:xfrm>
          <a:custGeom>
            <a:avLst/>
            <a:gdLst>
              <a:gd name="T0" fmla="*/ 22 w 30"/>
              <a:gd name="T1" fmla="*/ 0 h 16"/>
              <a:gd name="T2" fmla="*/ 8 w 30"/>
              <a:gd name="T3" fmla="*/ 0 h 16"/>
              <a:gd name="T4" fmla="*/ 0 w 30"/>
              <a:gd name="T5" fmla="*/ 8 h 16"/>
              <a:gd name="T6" fmla="*/ 8 w 30"/>
              <a:gd name="T7" fmla="*/ 16 h 16"/>
              <a:gd name="T8" fmla="*/ 22 w 30"/>
              <a:gd name="T9" fmla="*/ 16 h 16"/>
              <a:gd name="T10" fmla="*/ 30 w 30"/>
              <a:gd name="T11" fmla="*/ 8 h 16"/>
              <a:gd name="T12" fmla="*/ 22 w 30"/>
              <a:gd name="T13" fmla="*/ 0 h 16"/>
            </a:gdLst>
            <a:ahLst/>
            <a:cxnLst>
              <a:cxn ang="0">
                <a:pos x="T0" y="T1"/>
              </a:cxn>
              <a:cxn ang="0">
                <a:pos x="T2" y="T3"/>
              </a:cxn>
              <a:cxn ang="0">
                <a:pos x="T4" y="T5"/>
              </a:cxn>
              <a:cxn ang="0">
                <a:pos x="T6" y="T7"/>
              </a:cxn>
              <a:cxn ang="0">
                <a:pos x="T8" y="T9"/>
              </a:cxn>
              <a:cxn ang="0">
                <a:pos x="T10" y="T11"/>
              </a:cxn>
              <a:cxn ang="0">
                <a:pos x="T12" y="T13"/>
              </a:cxn>
            </a:cxnLst>
            <a:rect l="0" t="0" r="r" b="b"/>
            <a:pathLst>
              <a:path w="30" h="16">
                <a:moveTo>
                  <a:pt x="22" y="0"/>
                </a:moveTo>
                <a:cubicBezTo>
                  <a:pt x="8" y="0"/>
                  <a:pt x="8" y="0"/>
                  <a:pt x="8" y="0"/>
                </a:cubicBezTo>
                <a:cubicBezTo>
                  <a:pt x="4" y="0"/>
                  <a:pt x="0" y="3"/>
                  <a:pt x="0" y="8"/>
                </a:cubicBezTo>
                <a:cubicBezTo>
                  <a:pt x="0" y="12"/>
                  <a:pt x="4" y="16"/>
                  <a:pt x="8" y="16"/>
                </a:cubicBezTo>
                <a:cubicBezTo>
                  <a:pt x="22" y="16"/>
                  <a:pt x="22" y="16"/>
                  <a:pt x="22" y="16"/>
                </a:cubicBezTo>
                <a:cubicBezTo>
                  <a:pt x="26" y="16"/>
                  <a:pt x="30" y="12"/>
                  <a:pt x="30" y="8"/>
                </a:cubicBezTo>
                <a:cubicBezTo>
                  <a:pt x="30" y="3"/>
                  <a:pt x="26" y="0"/>
                  <a:pt x="22"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15" name="Freeform 401">
            <a:extLst>
              <a:ext uri="{FF2B5EF4-FFF2-40B4-BE49-F238E27FC236}">
                <a16:creationId xmlns:a16="http://schemas.microsoft.com/office/drawing/2014/main" id="{00000000-0008-0000-0B00-00000F000000}"/>
              </a:ext>
            </a:extLst>
          </xdr:cNvPr>
          <xdr:cNvSpPr>
            <a:spLocks/>
          </xdr:cNvSpPr>
        </xdr:nvSpPr>
        <xdr:spPr bwMode="auto">
          <a:xfrm>
            <a:off x="6477002" y="5807074"/>
            <a:ext cx="11113" cy="11113"/>
          </a:xfrm>
          <a:custGeom>
            <a:avLst/>
            <a:gdLst>
              <a:gd name="T0" fmla="*/ 14 w 28"/>
              <a:gd name="T1" fmla="*/ 3 h 27"/>
              <a:gd name="T2" fmla="*/ 3 w 28"/>
              <a:gd name="T3" fmla="*/ 3 h 27"/>
              <a:gd name="T4" fmla="*/ 3 w 28"/>
              <a:gd name="T5" fmla="*/ 14 h 27"/>
              <a:gd name="T6" fmla="*/ 14 w 28"/>
              <a:gd name="T7" fmla="*/ 24 h 27"/>
              <a:gd name="T8" fmla="*/ 19 w 28"/>
              <a:gd name="T9" fmla="*/ 27 h 27"/>
              <a:gd name="T10" fmla="*/ 25 w 28"/>
              <a:gd name="T11" fmla="*/ 24 h 27"/>
              <a:gd name="T12" fmla="*/ 25 w 28"/>
              <a:gd name="T13" fmla="*/ 13 h 27"/>
              <a:gd name="T14" fmla="*/ 14 w 28"/>
              <a:gd name="T15" fmla="*/ 3 h 27"/>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8" h="27">
                <a:moveTo>
                  <a:pt x="14" y="3"/>
                </a:moveTo>
                <a:cubicBezTo>
                  <a:pt x="11" y="0"/>
                  <a:pt x="6" y="0"/>
                  <a:pt x="3" y="3"/>
                </a:cubicBezTo>
                <a:cubicBezTo>
                  <a:pt x="0" y="6"/>
                  <a:pt x="0" y="11"/>
                  <a:pt x="3" y="14"/>
                </a:cubicBezTo>
                <a:cubicBezTo>
                  <a:pt x="14" y="24"/>
                  <a:pt x="14" y="24"/>
                  <a:pt x="14" y="24"/>
                </a:cubicBezTo>
                <a:cubicBezTo>
                  <a:pt x="15" y="26"/>
                  <a:pt x="17" y="27"/>
                  <a:pt x="19" y="27"/>
                </a:cubicBezTo>
                <a:cubicBezTo>
                  <a:pt x="21" y="27"/>
                  <a:pt x="23" y="26"/>
                  <a:pt x="25" y="24"/>
                </a:cubicBezTo>
                <a:cubicBezTo>
                  <a:pt x="28" y="21"/>
                  <a:pt x="28" y="16"/>
                  <a:pt x="25" y="13"/>
                </a:cubicBezTo>
                <a:lnTo>
                  <a:pt x="14" y="3"/>
                </a:ln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16" name="Freeform 402">
            <a:extLst>
              <a:ext uri="{FF2B5EF4-FFF2-40B4-BE49-F238E27FC236}">
                <a16:creationId xmlns:a16="http://schemas.microsoft.com/office/drawing/2014/main" id="{00000000-0008-0000-0B00-000010000000}"/>
              </a:ext>
            </a:extLst>
          </xdr:cNvPr>
          <xdr:cNvSpPr>
            <a:spLocks/>
          </xdr:cNvSpPr>
        </xdr:nvSpPr>
        <xdr:spPr bwMode="auto">
          <a:xfrm>
            <a:off x="6519864" y="5789612"/>
            <a:ext cx="6350" cy="12700"/>
          </a:xfrm>
          <a:custGeom>
            <a:avLst/>
            <a:gdLst>
              <a:gd name="T0" fmla="*/ 7 w 15"/>
              <a:gd name="T1" fmla="*/ 29 h 29"/>
              <a:gd name="T2" fmla="*/ 15 w 15"/>
              <a:gd name="T3" fmla="*/ 21 h 29"/>
              <a:gd name="T4" fmla="*/ 15 w 15"/>
              <a:gd name="T5" fmla="*/ 8 h 29"/>
              <a:gd name="T6" fmla="*/ 7 w 15"/>
              <a:gd name="T7" fmla="*/ 0 h 29"/>
              <a:gd name="T8" fmla="*/ 0 w 15"/>
              <a:gd name="T9" fmla="*/ 8 h 29"/>
              <a:gd name="T10" fmla="*/ 0 w 15"/>
              <a:gd name="T11" fmla="*/ 21 h 29"/>
              <a:gd name="T12" fmla="*/ 7 w 15"/>
              <a:gd name="T13" fmla="*/ 29 h 29"/>
            </a:gdLst>
            <a:ahLst/>
            <a:cxnLst>
              <a:cxn ang="0">
                <a:pos x="T0" y="T1"/>
              </a:cxn>
              <a:cxn ang="0">
                <a:pos x="T2" y="T3"/>
              </a:cxn>
              <a:cxn ang="0">
                <a:pos x="T4" y="T5"/>
              </a:cxn>
              <a:cxn ang="0">
                <a:pos x="T6" y="T7"/>
              </a:cxn>
              <a:cxn ang="0">
                <a:pos x="T8" y="T9"/>
              </a:cxn>
              <a:cxn ang="0">
                <a:pos x="T10" y="T11"/>
              </a:cxn>
              <a:cxn ang="0">
                <a:pos x="T12" y="T13"/>
              </a:cxn>
            </a:cxnLst>
            <a:rect l="0" t="0" r="r" b="b"/>
            <a:pathLst>
              <a:path w="15" h="29">
                <a:moveTo>
                  <a:pt x="7" y="29"/>
                </a:moveTo>
                <a:cubicBezTo>
                  <a:pt x="12" y="29"/>
                  <a:pt x="15" y="26"/>
                  <a:pt x="15" y="21"/>
                </a:cubicBezTo>
                <a:cubicBezTo>
                  <a:pt x="15" y="8"/>
                  <a:pt x="15" y="8"/>
                  <a:pt x="15" y="8"/>
                </a:cubicBezTo>
                <a:cubicBezTo>
                  <a:pt x="15" y="4"/>
                  <a:pt x="12" y="0"/>
                  <a:pt x="7" y="0"/>
                </a:cubicBezTo>
                <a:cubicBezTo>
                  <a:pt x="3" y="0"/>
                  <a:pt x="0" y="4"/>
                  <a:pt x="0" y="8"/>
                </a:cubicBezTo>
                <a:cubicBezTo>
                  <a:pt x="0" y="21"/>
                  <a:pt x="0" y="21"/>
                  <a:pt x="0" y="21"/>
                </a:cubicBezTo>
                <a:cubicBezTo>
                  <a:pt x="0" y="26"/>
                  <a:pt x="3" y="29"/>
                  <a:pt x="7" y="29"/>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17" name="Freeform 403">
            <a:extLst>
              <a:ext uri="{FF2B5EF4-FFF2-40B4-BE49-F238E27FC236}">
                <a16:creationId xmlns:a16="http://schemas.microsoft.com/office/drawing/2014/main" id="{00000000-0008-0000-0B00-000011000000}"/>
              </a:ext>
            </a:extLst>
          </xdr:cNvPr>
          <xdr:cNvSpPr>
            <a:spLocks/>
          </xdr:cNvSpPr>
        </xdr:nvSpPr>
        <xdr:spPr bwMode="auto">
          <a:xfrm>
            <a:off x="6557964" y="5807074"/>
            <a:ext cx="11113" cy="11113"/>
          </a:xfrm>
          <a:custGeom>
            <a:avLst/>
            <a:gdLst>
              <a:gd name="T0" fmla="*/ 13 w 27"/>
              <a:gd name="T1" fmla="*/ 3 h 27"/>
              <a:gd name="T2" fmla="*/ 3 w 27"/>
              <a:gd name="T3" fmla="*/ 13 h 27"/>
              <a:gd name="T4" fmla="*/ 3 w 27"/>
              <a:gd name="T5" fmla="*/ 24 h 27"/>
              <a:gd name="T6" fmla="*/ 8 w 27"/>
              <a:gd name="T7" fmla="*/ 27 h 27"/>
              <a:gd name="T8" fmla="*/ 14 w 27"/>
              <a:gd name="T9" fmla="*/ 24 h 27"/>
              <a:gd name="T10" fmla="*/ 24 w 27"/>
              <a:gd name="T11" fmla="*/ 14 h 27"/>
              <a:gd name="T12" fmla="*/ 24 w 27"/>
              <a:gd name="T13" fmla="*/ 3 h 27"/>
              <a:gd name="T14" fmla="*/ 13 w 27"/>
              <a:gd name="T15" fmla="*/ 3 h 27"/>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7" h="27">
                <a:moveTo>
                  <a:pt x="13" y="3"/>
                </a:moveTo>
                <a:cubicBezTo>
                  <a:pt x="3" y="13"/>
                  <a:pt x="3" y="13"/>
                  <a:pt x="3" y="13"/>
                </a:cubicBezTo>
                <a:cubicBezTo>
                  <a:pt x="0" y="16"/>
                  <a:pt x="0" y="21"/>
                  <a:pt x="3" y="24"/>
                </a:cubicBezTo>
                <a:cubicBezTo>
                  <a:pt x="4" y="26"/>
                  <a:pt x="6" y="27"/>
                  <a:pt x="8" y="27"/>
                </a:cubicBezTo>
                <a:cubicBezTo>
                  <a:pt x="10" y="27"/>
                  <a:pt x="13" y="26"/>
                  <a:pt x="14" y="24"/>
                </a:cubicBezTo>
                <a:cubicBezTo>
                  <a:pt x="24" y="14"/>
                  <a:pt x="24" y="14"/>
                  <a:pt x="24" y="14"/>
                </a:cubicBezTo>
                <a:cubicBezTo>
                  <a:pt x="27" y="11"/>
                  <a:pt x="27" y="6"/>
                  <a:pt x="24" y="3"/>
                </a:cubicBezTo>
                <a:cubicBezTo>
                  <a:pt x="21" y="0"/>
                  <a:pt x="16" y="0"/>
                  <a:pt x="13" y="3"/>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18" name="Freeform 404">
            <a:extLst>
              <a:ext uri="{FF2B5EF4-FFF2-40B4-BE49-F238E27FC236}">
                <a16:creationId xmlns:a16="http://schemas.microsoft.com/office/drawing/2014/main" id="{00000000-0008-0000-0B00-000012000000}"/>
              </a:ext>
            </a:extLst>
          </xdr:cNvPr>
          <xdr:cNvSpPr>
            <a:spLocks/>
          </xdr:cNvSpPr>
        </xdr:nvSpPr>
        <xdr:spPr bwMode="auto">
          <a:xfrm>
            <a:off x="6570664" y="5848349"/>
            <a:ext cx="11113" cy="6350"/>
          </a:xfrm>
          <a:custGeom>
            <a:avLst/>
            <a:gdLst>
              <a:gd name="T0" fmla="*/ 22 w 30"/>
              <a:gd name="T1" fmla="*/ 0 h 16"/>
              <a:gd name="T2" fmla="*/ 8 w 30"/>
              <a:gd name="T3" fmla="*/ 0 h 16"/>
              <a:gd name="T4" fmla="*/ 0 w 30"/>
              <a:gd name="T5" fmla="*/ 8 h 16"/>
              <a:gd name="T6" fmla="*/ 8 w 30"/>
              <a:gd name="T7" fmla="*/ 16 h 16"/>
              <a:gd name="T8" fmla="*/ 22 w 30"/>
              <a:gd name="T9" fmla="*/ 16 h 16"/>
              <a:gd name="T10" fmla="*/ 30 w 30"/>
              <a:gd name="T11" fmla="*/ 8 h 16"/>
              <a:gd name="T12" fmla="*/ 22 w 30"/>
              <a:gd name="T13" fmla="*/ 0 h 16"/>
            </a:gdLst>
            <a:ahLst/>
            <a:cxnLst>
              <a:cxn ang="0">
                <a:pos x="T0" y="T1"/>
              </a:cxn>
              <a:cxn ang="0">
                <a:pos x="T2" y="T3"/>
              </a:cxn>
              <a:cxn ang="0">
                <a:pos x="T4" y="T5"/>
              </a:cxn>
              <a:cxn ang="0">
                <a:pos x="T6" y="T7"/>
              </a:cxn>
              <a:cxn ang="0">
                <a:pos x="T8" y="T9"/>
              </a:cxn>
              <a:cxn ang="0">
                <a:pos x="T10" y="T11"/>
              </a:cxn>
              <a:cxn ang="0">
                <a:pos x="T12" y="T13"/>
              </a:cxn>
            </a:cxnLst>
            <a:rect l="0" t="0" r="r" b="b"/>
            <a:pathLst>
              <a:path w="30" h="16">
                <a:moveTo>
                  <a:pt x="22" y="0"/>
                </a:moveTo>
                <a:cubicBezTo>
                  <a:pt x="8" y="0"/>
                  <a:pt x="8" y="0"/>
                  <a:pt x="8" y="0"/>
                </a:cubicBezTo>
                <a:cubicBezTo>
                  <a:pt x="4" y="0"/>
                  <a:pt x="0" y="3"/>
                  <a:pt x="0" y="8"/>
                </a:cubicBezTo>
                <a:cubicBezTo>
                  <a:pt x="0" y="12"/>
                  <a:pt x="4" y="16"/>
                  <a:pt x="8" y="16"/>
                </a:cubicBezTo>
                <a:cubicBezTo>
                  <a:pt x="22" y="16"/>
                  <a:pt x="22" y="16"/>
                  <a:pt x="22" y="16"/>
                </a:cubicBezTo>
                <a:cubicBezTo>
                  <a:pt x="26" y="16"/>
                  <a:pt x="30" y="12"/>
                  <a:pt x="30" y="8"/>
                </a:cubicBezTo>
                <a:cubicBezTo>
                  <a:pt x="30" y="3"/>
                  <a:pt x="26" y="0"/>
                  <a:pt x="22"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grpSp>
    <xdr:clientData/>
  </xdr:twoCellAnchor>
  <xdr:twoCellAnchor editAs="oneCell">
    <xdr:from>
      <xdr:col>2</xdr:col>
      <xdr:colOff>71888</xdr:colOff>
      <xdr:row>14</xdr:row>
      <xdr:rowOff>97048</xdr:rowOff>
    </xdr:from>
    <xdr:to>
      <xdr:col>2</xdr:col>
      <xdr:colOff>227463</xdr:colOff>
      <xdr:row>14</xdr:row>
      <xdr:rowOff>251036</xdr:rowOff>
    </xdr:to>
    <xdr:sp macro="" textlink="">
      <xdr:nvSpPr>
        <xdr:cNvPr id="19" name="Freeform 446">
          <a:extLst>
            <a:ext uri="{FF2B5EF4-FFF2-40B4-BE49-F238E27FC236}">
              <a16:creationId xmlns:a16="http://schemas.microsoft.com/office/drawing/2014/main" id="{00000000-0008-0000-0B00-000013000000}"/>
            </a:ext>
          </a:extLst>
        </xdr:cNvPr>
        <xdr:cNvSpPr>
          <a:spLocks noEditPoints="1"/>
        </xdr:cNvSpPr>
      </xdr:nvSpPr>
      <xdr:spPr bwMode="auto">
        <a:xfrm>
          <a:off x="262388" y="3267256"/>
          <a:ext cx="155575" cy="153988"/>
        </a:xfrm>
        <a:custGeom>
          <a:avLst/>
          <a:gdLst>
            <a:gd name="T0" fmla="*/ 187 w 374"/>
            <a:gd name="T1" fmla="*/ 0 h 375"/>
            <a:gd name="T2" fmla="*/ 0 w 374"/>
            <a:gd name="T3" fmla="*/ 188 h 375"/>
            <a:gd name="T4" fmla="*/ 187 w 374"/>
            <a:gd name="T5" fmla="*/ 375 h 375"/>
            <a:gd name="T6" fmla="*/ 374 w 374"/>
            <a:gd name="T7" fmla="*/ 188 h 375"/>
            <a:gd name="T8" fmla="*/ 187 w 374"/>
            <a:gd name="T9" fmla="*/ 0 h 375"/>
            <a:gd name="T10" fmla="*/ 192 w 374"/>
            <a:gd name="T11" fmla="*/ 56 h 375"/>
            <a:gd name="T12" fmla="*/ 233 w 374"/>
            <a:gd name="T13" fmla="*/ 97 h 375"/>
            <a:gd name="T14" fmla="*/ 192 w 374"/>
            <a:gd name="T15" fmla="*/ 139 h 375"/>
            <a:gd name="T16" fmla="*/ 151 w 374"/>
            <a:gd name="T17" fmla="*/ 97 h 375"/>
            <a:gd name="T18" fmla="*/ 192 w 374"/>
            <a:gd name="T19" fmla="*/ 56 h 375"/>
            <a:gd name="T20" fmla="*/ 249 w 374"/>
            <a:gd name="T21" fmla="*/ 304 h 375"/>
            <a:gd name="T22" fmla="*/ 240 w 374"/>
            <a:gd name="T23" fmla="*/ 308 h 375"/>
            <a:gd name="T24" fmla="*/ 145 w 374"/>
            <a:gd name="T25" fmla="*/ 308 h 375"/>
            <a:gd name="T26" fmla="*/ 135 w 374"/>
            <a:gd name="T27" fmla="*/ 304 h 375"/>
            <a:gd name="T28" fmla="*/ 132 w 374"/>
            <a:gd name="T29" fmla="*/ 293 h 375"/>
            <a:gd name="T30" fmla="*/ 135 w 374"/>
            <a:gd name="T31" fmla="*/ 282 h 375"/>
            <a:gd name="T32" fmla="*/ 145 w 374"/>
            <a:gd name="T33" fmla="*/ 278 h 375"/>
            <a:gd name="T34" fmla="*/ 155 w 374"/>
            <a:gd name="T35" fmla="*/ 278 h 375"/>
            <a:gd name="T36" fmla="*/ 155 w 374"/>
            <a:gd name="T37" fmla="*/ 199 h 375"/>
            <a:gd name="T38" fmla="*/ 145 w 374"/>
            <a:gd name="T39" fmla="*/ 199 h 375"/>
            <a:gd name="T40" fmla="*/ 135 w 374"/>
            <a:gd name="T41" fmla="*/ 194 h 375"/>
            <a:gd name="T42" fmla="*/ 132 w 374"/>
            <a:gd name="T43" fmla="*/ 184 h 375"/>
            <a:gd name="T44" fmla="*/ 135 w 374"/>
            <a:gd name="T45" fmla="*/ 173 h 375"/>
            <a:gd name="T46" fmla="*/ 145 w 374"/>
            <a:gd name="T47" fmla="*/ 169 h 375"/>
            <a:gd name="T48" fmla="*/ 224 w 374"/>
            <a:gd name="T49" fmla="*/ 169 h 375"/>
            <a:gd name="T50" fmla="*/ 229 w 374"/>
            <a:gd name="T51" fmla="*/ 173 h 375"/>
            <a:gd name="T52" fmla="*/ 229 w 374"/>
            <a:gd name="T53" fmla="*/ 278 h 375"/>
            <a:gd name="T54" fmla="*/ 240 w 374"/>
            <a:gd name="T55" fmla="*/ 278 h 375"/>
            <a:gd name="T56" fmla="*/ 249 w 374"/>
            <a:gd name="T57" fmla="*/ 282 h 375"/>
            <a:gd name="T58" fmla="*/ 253 w 374"/>
            <a:gd name="T59" fmla="*/ 293 h 375"/>
            <a:gd name="T60" fmla="*/ 249 w 374"/>
            <a:gd name="T61" fmla="*/ 304 h 37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374" h="375">
              <a:moveTo>
                <a:pt x="187" y="0"/>
              </a:moveTo>
              <a:cubicBezTo>
                <a:pt x="84" y="0"/>
                <a:pt x="0" y="84"/>
                <a:pt x="0" y="188"/>
              </a:cubicBezTo>
              <a:cubicBezTo>
                <a:pt x="0" y="291"/>
                <a:pt x="84" y="375"/>
                <a:pt x="187" y="375"/>
              </a:cubicBezTo>
              <a:cubicBezTo>
                <a:pt x="290" y="375"/>
                <a:pt x="374" y="291"/>
                <a:pt x="374" y="188"/>
              </a:cubicBezTo>
              <a:cubicBezTo>
                <a:pt x="374" y="84"/>
                <a:pt x="290" y="0"/>
                <a:pt x="187" y="0"/>
              </a:cubicBezTo>
              <a:close/>
              <a:moveTo>
                <a:pt x="192" y="56"/>
              </a:moveTo>
              <a:cubicBezTo>
                <a:pt x="215" y="56"/>
                <a:pt x="233" y="74"/>
                <a:pt x="233" y="97"/>
              </a:cubicBezTo>
              <a:cubicBezTo>
                <a:pt x="233" y="120"/>
                <a:pt x="215" y="139"/>
                <a:pt x="192" y="139"/>
              </a:cubicBezTo>
              <a:cubicBezTo>
                <a:pt x="169" y="139"/>
                <a:pt x="151" y="120"/>
                <a:pt x="151" y="97"/>
              </a:cubicBezTo>
              <a:cubicBezTo>
                <a:pt x="151" y="74"/>
                <a:pt x="169" y="56"/>
                <a:pt x="192" y="56"/>
              </a:cubicBezTo>
              <a:close/>
              <a:moveTo>
                <a:pt x="249" y="304"/>
              </a:moveTo>
              <a:cubicBezTo>
                <a:pt x="245" y="307"/>
                <a:pt x="242" y="308"/>
                <a:pt x="240" y="308"/>
              </a:cubicBezTo>
              <a:cubicBezTo>
                <a:pt x="145" y="308"/>
                <a:pt x="145" y="308"/>
                <a:pt x="145" y="308"/>
              </a:cubicBezTo>
              <a:cubicBezTo>
                <a:pt x="142" y="308"/>
                <a:pt x="139" y="307"/>
                <a:pt x="135" y="304"/>
              </a:cubicBezTo>
              <a:cubicBezTo>
                <a:pt x="133" y="301"/>
                <a:pt x="132" y="297"/>
                <a:pt x="132" y="293"/>
              </a:cubicBezTo>
              <a:cubicBezTo>
                <a:pt x="132" y="289"/>
                <a:pt x="133" y="285"/>
                <a:pt x="135" y="282"/>
              </a:cubicBezTo>
              <a:cubicBezTo>
                <a:pt x="139" y="279"/>
                <a:pt x="142" y="278"/>
                <a:pt x="145" y="278"/>
              </a:cubicBezTo>
              <a:cubicBezTo>
                <a:pt x="155" y="278"/>
                <a:pt x="155" y="278"/>
                <a:pt x="155" y="278"/>
              </a:cubicBezTo>
              <a:cubicBezTo>
                <a:pt x="155" y="199"/>
                <a:pt x="155" y="199"/>
                <a:pt x="155" y="199"/>
              </a:cubicBezTo>
              <a:cubicBezTo>
                <a:pt x="145" y="199"/>
                <a:pt x="145" y="199"/>
                <a:pt x="145" y="199"/>
              </a:cubicBezTo>
              <a:cubicBezTo>
                <a:pt x="142" y="199"/>
                <a:pt x="139" y="198"/>
                <a:pt x="135" y="194"/>
              </a:cubicBezTo>
              <a:cubicBezTo>
                <a:pt x="133" y="192"/>
                <a:pt x="132" y="188"/>
                <a:pt x="132" y="184"/>
              </a:cubicBezTo>
              <a:cubicBezTo>
                <a:pt x="132" y="180"/>
                <a:pt x="133" y="176"/>
                <a:pt x="135" y="173"/>
              </a:cubicBezTo>
              <a:cubicBezTo>
                <a:pt x="139" y="170"/>
                <a:pt x="142" y="169"/>
                <a:pt x="145" y="169"/>
              </a:cubicBezTo>
              <a:cubicBezTo>
                <a:pt x="224" y="169"/>
                <a:pt x="224" y="169"/>
                <a:pt x="224" y="169"/>
              </a:cubicBezTo>
              <a:cubicBezTo>
                <a:pt x="227" y="169"/>
                <a:pt x="229" y="171"/>
                <a:pt x="229" y="173"/>
              </a:cubicBezTo>
              <a:cubicBezTo>
                <a:pt x="229" y="278"/>
                <a:pt x="229" y="278"/>
                <a:pt x="229" y="278"/>
              </a:cubicBezTo>
              <a:cubicBezTo>
                <a:pt x="240" y="278"/>
                <a:pt x="240" y="278"/>
                <a:pt x="240" y="278"/>
              </a:cubicBezTo>
              <a:cubicBezTo>
                <a:pt x="242" y="278"/>
                <a:pt x="246" y="279"/>
                <a:pt x="249" y="282"/>
              </a:cubicBezTo>
              <a:cubicBezTo>
                <a:pt x="251" y="285"/>
                <a:pt x="253" y="289"/>
                <a:pt x="253" y="293"/>
              </a:cubicBezTo>
              <a:cubicBezTo>
                <a:pt x="253" y="297"/>
                <a:pt x="251" y="301"/>
                <a:pt x="249" y="304"/>
              </a:cubicBezTo>
              <a:close/>
            </a:path>
          </a:pathLst>
        </a:custGeom>
        <a:solidFill>
          <a:schemeClr val="bg1"/>
        </a:solidFill>
        <a:ln>
          <a:noFill/>
        </a:ln>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clientData/>
  </xdr:twoCellAnchor>
  <xdr:twoCellAnchor>
    <xdr:from>
      <xdr:col>7</xdr:col>
      <xdr:colOff>2381278</xdr:colOff>
      <xdr:row>1</xdr:row>
      <xdr:rowOff>159315</xdr:rowOff>
    </xdr:from>
    <xdr:to>
      <xdr:col>7</xdr:col>
      <xdr:colOff>2677182</xdr:colOff>
      <xdr:row>1</xdr:row>
      <xdr:rowOff>370226</xdr:rowOff>
    </xdr:to>
    <xdr:sp macro="" textlink="">
      <xdr:nvSpPr>
        <xdr:cNvPr id="20" name="Freeform 115">
          <a:hlinkClick xmlns:r="http://schemas.openxmlformats.org/officeDocument/2006/relationships" r:id="rId5"/>
          <a:extLst>
            <a:ext uri="{FF2B5EF4-FFF2-40B4-BE49-F238E27FC236}">
              <a16:creationId xmlns:a16="http://schemas.microsoft.com/office/drawing/2014/main" id="{00000000-0008-0000-0B00-000014000000}"/>
            </a:ext>
          </a:extLst>
        </xdr:cNvPr>
        <xdr:cNvSpPr>
          <a:spLocks/>
        </xdr:cNvSpPr>
      </xdr:nvSpPr>
      <xdr:spPr bwMode="auto">
        <a:xfrm>
          <a:off x="13755249" y="282580"/>
          <a:ext cx="295904" cy="210911"/>
        </a:xfrm>
        <a:custGeom>
          <a:avLst/>
          <a:gdLst>
            <a:gd name="T0" fmla="*/ 322 w 678"/>
            <a:gd name="T1" fmla="*/ 34 h 484"/>
            <a:gd name="T2" fmla="*/ 321 w 678"/>
            <a:gd name="T3" fmla="*/ 26 h 484"/>
            <a:gd name="T4" fmla="*/ 320 w 678"/>
            <a:gd name="T5" fmla="*/ 24 h 484"/>
            <a:gd name="T6" fmla="*/ 318 w 678"/>
            <a:gd name="T7" fmla="*/ 18 h 484"/>
            <a:gd name="T8" fmla="*/ 317 w 678"/>
            <a:gd name="T9" fmla="*/ 17 h 484"/>
            <a:gd name="T10" fmla="*/ 313 w 678"/>
            <a:gd name="T11" fmla="*/ 11 h 484"/>
            <a:gd name="T12" fmla="*/ 312 w 678"/>
            <a:gd name="T13" fmla="*/ 11 h 484"/>
            <a:gd name="T14" fmla="*/ 305 w 678"/>
            <a:gd name="T15" fmla="*/ 6 h 484"/>
            <a:gd name="T16" fmla="*/ 272 w 678"/>
            <a:gd name="T17" fmla="*/ 8 h 484"/>
            <a:gd name="T18" fmla="*/ 13 w 678"/>
            <a:gd name="T19" fmla="*/ 218 h 484"/>
            <a:gd name="T20" fmla="*/ 0 w 678"/>
            <a:gd name="T21" fmla="*/ 243 h 484"/>
            <a:gd name="T22" fmla="*/ 13 w 678"/>
            <a:gd name="T23" fmla="*/ 269 h 484"/>
            <a:gd name="T24" fmla="*/ 272 w 678"/>
            <a:gd name="T25" fmla="*/ 478 h 484"/>
            <a:gd name="T26" fmla="*/ 292 w 678"/>
            <a:gd name="T27" fmla="*/ 484 h 484"/>
            <a:gd name="T28" fmla="*/ 292 w 678"/>
            <a:gd name="T29" fmla="*/ 484 h 484"/>
            <a:gd name="T30" fmla="*/ 298 w 678"/>
            <a:gd name="T31" fmla="*/ 483 h 484"/>
            <a:gd name="T32" fmla="*/ 305 w 678"/>
            <a:gd name="T33" fmla="*/ 481 h 484"/>
            <a:gd name="T34" fmla="*/ 322 w 678"/>
            <a:gd name="T35" fmla="*/ 453 h 484"/>
            <a:gd name="T36" fmla="*/ 322 w 678"/>
            <a:gd name="T37" fmla="*/ 346 h 484"/>
            <a:gd name="T38" fmla="*/ 605 w 678"/>
            <a:gd name="T39" fmla="*/ 316 h 484"/>
            <a:gd name="T40" fmla="*/ 678 w 678"/>
            <a:gd name="T41" fmla="*/ 243 h 484"/>
            <a:gd name="T42" fmla="*/ 605 w 678"/>
            <a:gd name="T43" fmla="*/ 170 h 484"/>
            <a:gd name="T44" fmla="*/ 322 w 678"/>
            <a:gd name="T45" fmla="*/ 140 h 484"/>
            <a:gd name="T46" fmla="*/ 322 w 678"/>
            <a:gd name="T47" fmla="*/ 34 h 4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678" h="484">
              <a:moveTo>
                <a:pt x="322" y="34"/>
              </a:moveTo>
              <a:cubicBezTo>
                <a:pt x="322" y="31"/>
                <a:pt x="321" y="28"/>
                <a:pt x="321" y="26"/>
              </a:cubicBezTo>
              <a:cubicBezTo>
                <a:pt x="321" y="25"/>
                <a:pt x="320" y="25"/>
                <a:pt x="320" y="24"/>
              </a:cubicBezTo>
              <a:cubicBezTo>
                <a:pt x="320" y="22"/>
                <a:pt x="319" y="20"/>
                <a:pt x="318" y="18"/>
              </a:cubicBezTo>
              <a:cubicBezTo>
                <a:pt x="317" y="18"/>
                <a:pt x="317" y="17"/>
                <a:pt x="317" y="17"/>
              </a:cubicBezTo>
              <a:cubicBezTo>
                <a:pt x="316" y="15"/>
                <a:pt x="314" y="13"/>
                <a:pt x="313" y="11"/>
              </a:cubicBezTo>
              <a:cubicBezTo>
                <a:pt x="313" y="11"/>
                <a:pt x="312" y="11"/>
                <a:pt x="312" y="11"/>
              </a:cubicBezTo>
              <a:cubicBezTo>
                <a:pt x="310" y="9"/>
                <a:pt x="308" y="7"/>
                <a:pt x="305" y="6"/>
              </a:cubicBezTo>
              <a:cubicBezTo>
                <a:pt x="294" y="0"/>
                <a:pt x="282" y="1"/>
                <a:pt x="272" y="8"/>
              </a:cubicBezTo>
              <a:cubicBezTo>
                <a:pt x="13" y="218"/>
                <a:pt x="13" y="218"/>
                <a:pt x="13" y="218"/>
              </a:cubicBezTo>
              <a:cubicBezTo>
                <a:pt x="5" y="224"/>
                <a:pt x="0" y="233"/>
                <a:pt x="0" y="243"/>
              </a:cubicBezTo>
              <a:cubicBezTo>
                <a:pt x="0" y="253"/>
                <a:pt x="5" y="263"/>
                <a:pt x="13" y="269"/>
              </a:cubicBezTo>
              <a:cubicBezTo>
                <a:pt x="272" y="478"/>
                <a:pt x="272" y="478"/>
                <a:pt x="272" y="478"/>
              </a:cubicBezTo>
              <a:cubicBezTo>
                <a:pt x="278" y="482"/>
                <a:pt x="285" y="484"/>
                <a:pt x="292" y="484"/>
              </a:cubicBezTo>
              <a:cubicBezTo>
                <a:pt x="292" y="484"/>
                <a:pt x="292" y="484"/>
                <a:pt x="292" y="484"/>
              </a:cubicBezTo>
              <a:cubicBezTo>
                <a:pt x="294" y="484"/>
                <a:pt x="296" y="484"/>
                <a:pt x="298" y="483"/>
              </a:cubicBezTo>
              <a:cubicBezTo>
                <a:pt x="300" y="483"/>
                <a:pt x="303" y="482"/>
                <a:pt x="305" y="481"/>
              </a:cubicBezTo>
              <a:cubicBezTo>
                <a:pt x="315" y="476"/>
                <a:pt x="322" y="465"/>
                <a:pt x="322" y="453"/>
              </a:cubicBezTo>
              <a:cubicBezTo>
                <a:pt x="322" y="346"/>
                <a:pt x="322" y="346"/>
                <a:pt x="322" y="346"/>
              </a:cubicBezTo>
              <a:cubicBezTo>
                <a:pt x="605" y="316"/>
                <a:pt x="605" y="316"/>
                <a:pt x="605" y="316"/>
              </a:cubicBezTo>
              <a:cubicBezTo>
                <a:pt x="645" y="316"/>
                <a:pt x="678" y="284"/>
                <a:pt x="678" y="243"/>
              </a:cubicBezTo>
              <a:cubicBezTo>
                <a:pt x="678" y="203"/>
                <a:pt x="645" y="170"/>
                <a:pt x="605" y="170"/>
              </a:cubicBezTo>
              <a:cubicBezTo>
                <a:pt x="322" y="140"/>
                <a:pt x="322" y="140"/>
                <a:pt x="322" y="140"/>
              </a:cubicBezTo>
              <a:lnTo>
                <a:pt x="322" y="34"/>
              </a:lnTo>
              <a:close/>
            </a:path>
          </a:pathLst>
        </a:custGeom>
        <a:solidFill>
          <a:schemeClr val="tx2">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clientData/>
  </xdr:twoCellAnchor>
  <xdr:twoCellAnchor>
    <xdr:from>
      <xdr:col>7</xdr:col>
      <xdr:colOff>2830419</xdr:colOff>
      <xdr:row>1</xdr:row>
      <xdr:rowOff>112059</xdr:rowOff>
    </xdr:from>
    <xdr:to>
      <xdr:col>7</xdr:col>
      <xdr:colOff>3126245</xdr:colOff>
      <xdr:row>1</xdr:row>
      <xdr:rowOff>389966</xdr:rowOff>
    </xdr:to>
    <xdr:grpSp>
      <xdr:nvGrpSpPr>
        <xdr:cNvPr id="21" name="Gruppieren 20">
          <a:hlinkClick xmlns:r="http://schemas.openxmlformats.org/officeDocument/2006/relationships" r:id="rId6"/>
          <a:extLst>
            <a:ext uri="{FF2B5EF4-FFF2-40B4-BE49-F238E27FC236}">
              <a16:creationId xmlns:a16="http://schemas.microsoft.com/office/drawing/2014/main" id="{00000000-0008-0000-0B00-000015000000}"/>
            </a:ext>
          </a:extLst>
        </xdr:cNvPr>
        <xdr:cNvGrpSpPr/>
      </xdr:nvGrpSpPr>
      <xdr:grpSpPr>
        <a:xfrm>
          <a:off x="14174694" y="235884"/>
          <a:ext cx="295826" cy="277907"/>
          <a:chOff x="2205038" y="1169988"/>
          <a:chExt cx="4732338" cy="4508500"/>
        </a:xfrm>
        <a:solidFill>
          <a:schemeClr val="tx2">
            <a:lumMod val="20000"/>
            <a:lumOff val="80000"/>
          </a:schemeClr>
        </a:solidFill>
      </xdr:grpSpPr>
      <xdr:sp macro="" textlink="">
        <xdr:nvSpPr>
          <xdr:cNvPr id="22" name="Freeform 6">
            <a:extLst>
              <a:ext uri="{FF2B5EF4-FFF2-40B4-BE49-F238E27FC236}">
                <a16:creationId xmlns:a16="http://schemas.microsoft.com/office/drawing/2014/main" id="{00000000-0008-0000-0B00-000016000000}"/>
              </a:ext>
            </a:extLst>
          </xdr:cNvPr>
          <xdr:cNvSpPr>
            <a:spLocks/>
          </xdr:cNvSpPr>
        </xdr:nvSpPr>
        <xdr:spPr bwMode="auto">
          <a:xfrm>
            <a:off x="3862388" y="2717801"/>
            <a:ext cx="1371600" cy="1452563"/>
          </a:xfrm>
          <a:custGeom>
            <a:avLst/>
            <a:gdLst>
              <a:gd name="T0" fmla="*/ 799 w 1730"/>
              <a:gd name="T1" fmla="*/ 0 h 1830"/>
              <a:gd name="T2" fmla="*/ 862 w 1730"/>
              <a:gd name="T3" fmla="*/ 11 h 1830"/>
              <a:gd name="T4" fmla="*/ 926 w 1730"/>
              <a:gd name="T5" fmla="*/ 11 h 1830"/>
              <a:gd name="T6" fmla="*/ 991 w 1730"/>
              <a:gd name="T7" fmla="*/ 0 h 1830"/>
              <a:gd name="T8" fmla="*/ 991 w 1730"/>
              <a:gd name="T9" fmla="*/ 791 h 1830"/>
              <a:gd name="T10" fmla="*/ 1661 w 1730"/>
              <a:gd name="T11" fmla="*/ 641 h 1830"/>
              <a:gd name="T12" fmla="*/ 1676 w 1730"/>
              <a:gd name="T13" fmla="*/ 704 h 1830"/>
              <a:gd name="T14" fmla="*/ 1697 w 1730"/>
              <a:gd name="T15" fmla="*/ 766 h 1830"/>
              <a:gd name="T16" fmla="*/ 1730 w 1730"/>
              <a:gd name="T17" fmla="*/ 822 h 1830"/>
              <a:gd name="T18" fmla="*/ 1050 w 1730"/>
              <a:gd name="T19" fmla="*/ 976 h 1830"/>
              <a:gd name="T20" fmla="*/ 1596 w 1730"/>
              <a:gd name="T21" fmla="*/ 1817 h 1830"/>
              <a:gd name="T22" fmla="*/ 1584 w 1730"/>
              <a:gd name="T23" fmla="*/ 1823 h 1830"/>
              <a:gd name="T24" fmla="*/ 1573 w 1730"/>
              <a:gd name="T25" fmla="*/ 1830 h 1830"/>
              <a:gd name="T26" fmla="*/ 1280 w 1730"/>
              <a:gd name="T27" fmla="*/ 1681 h 1830"/>
              <a:gd name="T28" fmla="*/ 893 w 1730"/>
              <a:gd name="T29" fmla="*/ 1088 h 1830"/>
              <a:gd name="T30" fmla="*/ 799 w 1730"/>
              <a:gd name="T31" fmla="*/ 1236 h 1830"/>
              <a:gd name="T32" fmla="*/ 747 w 1730"/>
              <a:gd name="T33" fmla="*/ 1196 h 1830"/>
              <a:gd name="T34" fmla="*/ 691 w 1730"/>
              <a:gd name="T35" fmla="*/ 1166 h 1830"/>
              <a:gd name="T36" fmla="*/ 629 w 1730"/>
              <a:gd name="T37" fmla="*/ 1144 h 1830"/>
              <a:gd name="T38" fmla="*/ 740 w 1730"/>
              <a:gd name="T39" fmla="*/ 976 h 1830"/>
              <a:gd name="T40" fmla="*/ 127 w 1730"/>
              <a:gd name="T41" fmla="*/ 838 h 1830"/>
              <a:gd name="T42" fmla="*/ 0 w 1730"/>
              <a:gd name="T43" fmla="*/ 711 h 1830"/>
              <a:gd name="T44" fmla="*/ 11 w 1730"/>
              <a:gd name="T45" fmla="*/ 664 h 1830"/>
              <a:gd name="T46" fmla="*/ 15 w 1730"/>
              <a:gd name="T47" fmla="*/ 615 h 1830"/>
              <a:gd name="T48" fmla="*/ 799 w 1730"/>
              <a:gd name="T49" fmla="*/ 791 h 1830"/>
              <a:gd name="T50" fmla="*/ 799 w 1730"/>
              <a:gd name="T51" fmla="*/ 0 h 18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Lst>
            <a:rect l="0" t="0" r="r" b="b"/>
            <a:pathLst>
              <a:path w="1730" h="1830">
                <a:moveTo>
                  <a:pt x="799" y="0"/>
                </a:moveTo>
                <a:lnTo>
                  <a:pt x="862" y="11"/>
                </a:lnTo>
                <a:lnTo>
                  <a:pt x="926" y="11"/>
                </a:lnTo>
                <a:lnTo>
                  <a:pt x="991" y="0"/>
                </a:lnTo>
                <a:lnTo>
                  <a:pt x="991" y="791"/>
                </a:lnTo>
                <a:lnTo>
                  <a:pt x="1661" y="641"/>
                </a:lnTo>
                <a:lnTo>
                  <a:pt x="1676" y="704"/>
                </a:lnTo>
                <a:lnTo>
                  <a:pt x="1697" y="766"/>
                </a:lnTo>
                <a:lnTo>
                  <a:pt x="1730" y="822"/>
                </a:lnTo>
                <a:lnTo>
                  <a:pt x="1050" y="976"/>
                </a:lnTo>
                <a:lnTo>
                  <a:pt x="1596" y="1817"/>
                </a:lnTo>
                <a:lnTo>
                  <a:pt x="1584" y="1823"/>
                </a:lnTo>
                <a:lnTo>
                  <a:pt x="1573" y="1830"/>
                </a:lnTo>
                <a:lnTo>
                  <a:pt x="1280" y="1681"/>
                </a:lnTo>
                <a:lnTo>
                  <a:pt x="893" y="1088"/>
                </a:lnTo>
                <a:lnTo>
                  <a:pt x="799" y="1236"/>
                </a:lnTo>
                <a:lnTo>
                  <a:pt x="747" y="1196"/>
                </a:lnTo>
                <a:lnTo>
                  <a:pt x="691" y="1166"/>
                </a:lnTo>
                <a:lnTo>
                  <a:pt x="629" y="1144"/>
                </a:lnTo>
                <a:lnTo>
                  <a:pt x="740" y="976"/>
                </a:lnTo>
                <a:lnTo>
                  <a:pt x="127" y="838"/>
                </a:lnTo>
                <a:lnTo>
                  <a:pt x="0" y="711"/>
                </a:lnTo>
                <a:lnTo>
                  <a:pt x="11" y="664"/>
                </a:lnTo>
                <a:lnTo>
                  <a:pt x="15" y="615"/>
                </a:lnTo>
                <a:lnTo>
                  <a:pt x="799" y="791"/>
                </a:lnTo>
                <a:lnTo>
                  <a:pt x="799" y="0"/>
                </a:ln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23" name="Freeform 7">
            <a:extLst>
              <a:ext uri="{FF2B5EF4-FFF2-40B4-BE49-F238E27FC236}">
                <a16:creationId xmlns:a16="http://schemas.microsoft.com/office/drawing/2014/main" id="{00000000-0008-0000-0B00-000017000000}"/>
              </a:ext>
            </a:extLst>
          </xdr:cNvPr>
          <xdr:cNvSpPr>
            <a:spLocks noEditPoints="1"/>
          </xdr:cNvSpPr>
        </xdr:nvSpPr>
        <xdr:spPr bwMode="auto">
          <a:xfrm>
            <a:off x="2205038" y="1169988"/>
            <a:ext cx="4732338" cy="4508500"/>
          </a:xfrm>
          <a:custGeom>
            <a:avLst/>
            <a:gdLst>
              <a:gd name="T0" fmla="*/ 2886 w 5962"/>
              <a:gd name="T1" fmla="*/ 544 h 5680"/>
              <a:gd name="T2" fmla="*/ 578 w 5962"/>
              <a:gd name="T3" fmla="*/ 2224 h 5680"/>
              <a:gd name="T4" fmla="*/ 1312 w 5962"/>
              <a:gd name="T5" fmla="*/ 2389 h 5680"/>
              <a:gd name="T6" fmla="*/ 1294 w 5962"/>
              <a:gd name="T7" fmla="*/ 2441 h 5680"/>
              <a:gd name="T8" fmla="*/ 1281 w 5962"/>
              <a:gd name="T9" fmla="*/ 2496 h 5680"/>
              <a:gd name="T10" fmla="*/ 1278 w 5962"/>
              <a:gd name="T11" fmla="*/ 2552 h 5680"/>
              <a:gd name="T12" fmla="*/ 1280 w 5962"/>
              <a:gd name="T13" fmla="*/ 2579 h 5680"/>
              <a:gd name="T14" fmla="*/ 477 w 5962"/>
              <a:gd name="T15" fmla="*/ 2398 h 5680"/>
              <a:gd name="T16" fmla="*/ 1375 w 5962"/>
              <a:gd name="T17" fmla="*/ 5162 h 5680"/>
              <a:gd name="T18" fmla="*/ 2290 w 5962"/>
              <a:gd name="T19" fmla="*/ 3754 h 5680"/>
              <a:gd name="T20" fmla="*/ 2333 w 5962"/>
              <a:gd name="T21" fmla="*/ 3801 h 5680"/>
              <a:gd name="T22" fmla="*/ 2384 w 5962"/>
              <a:gd name="T23" fmla="*/ 3839 h 5680"/>
              <a:gd name="T24" fmla="*/ 2442 w 5962"/>
              <a:gd name="T25" fmla="*/ 3871 h 5680"/>
              <a:gd name="T26" fmla="*/ 1518 w 5962"/>
              <a:gd name="T27" fmla="*/ 5296 h 5680"/>
              <a:gd name="T28" fmla="*/ 4446 w 5962"/>
              <a:gd name="T29" fmla="*/ 5296 h 5680"/>
              <a:gd name="T30" fmla="*/ 3954 w 5962"/>
              <a:gd name="T31" fmla="*/ 4539 h 5680"/>
              <a:gd name="T32" fmla="*/ 4018 w 5962"/>
              <a:gd name="T33" fmla="*/ 4521 h 5680"/>
              <a:gd name="T34" fmla="*/ 4077 w 5962"/>
              <a:gd name="T35" fmla="*/ 4494 h 5680"/>
              <a:gd name="T36" fmla="*/ 4130 w 5962"/>
              <a:gd name="T37" fmla="*/ 4458 h 5680"/>
              <a:gd name="T38" fmla="*/ 4589 w 5962"/>
              <a:gd name="T39" fmla="*/ 5162 h 5680"/>
              <a:gd name="T40" fmla="*/ 5485 w 5962"/>
              <a:gd name="T41" fmla="*/ 2398 h 5680"/>
              <a:gd name="T42" fmla="*/ 4565 w 5962"/>
              <a:gd name="T43" fmla="*/ 2604 h 5680"/>
              <a:gd name="T44" fmla="*/ 4571 w 5962"/>
              <a:gd name="T45" fmla="*/ 2541 h 5680"/>
              <a:gd name="T46" fmla="*/ 4565 w 5962"/>
              <a:gd name="T47" fmla="*/ 2474 h 5680"/>
              <a:gd name="T48" fmla="*/ 4549 w 5962"/>
              <a:gd name="T49" fmla="*/ 2411 h 5680"/>
              <a:gd name="T50" fmla="*/ 5384 w 5962"/>
              <a:gd name="T51" fmla="*/ 2224 h 5680"/>
              <a:gd name="T52" fmla="*/ 3078 w 5962"/>
              <a:gd name="T53" fmla="*/ 544 h 5680"/>
              <a:gd name="T54" fmla="*/ 3078 w 5962"/>
              <a:gd name="T55" fmla="*/ 1149 h 5680"/>
              <a:gd name="T56" fmla="*/ 3031 w 5962"/>
              <a:gd name="T57" fmla="*/ 1140 h 5680"/>
              <a:gd name="T58" fmla="*/ 2980 w 5962"/>
              <a:gd name="T59" fmla="*/ 1136 h 5680"/>
              <a:gd name="T60" fmla="*/ 2933 w 5962"/>
              <a:gd name="T61" fmla="*/ 1140 h 5680"/>
              <a:gd name="T62" fmla="*/ 2886 w 5962"/>
              <a:gd name="T63" fmla="*/ 1149 h 5680"/>
              <a:gd name="T64" fmla="*/ 2886 w 5962"/>
              <a:gd name="T65" fmla="*/ 544 h 5680"/>
              <a:gd name="T66" fmla="*/ 2980 w 5962"/>
              <a:gd name="T67" fmla="*/ 0 h 5680"/>
              <a:gd name="T68" fmla="*/ 5962 w 5962"/>
              <a:gd name="T69" fmla="*/ 2170 h 5680"/>
              <a:gd name="T70" fmla="*/ 4824 w 5962"/>
              <a:gd name="T71" fmla="*/ 5680 h 5680"/>
              <a:gd name="T72" fmla="*/ 1139 w 5962"/>
              <a:gd name="T73" fmla="*/ 5680 h 5680"/>
              <a:gd name="T74" fmla="*/ 0 w 5962"/>
              <a:gd name="T75" fmla="*/ 2170 h 5680"/>
              <a:gd name="T76" fmla="*/ 2980 w 5962"/>
              <a:gd name="T77" fmla="*/ 0 h 568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5962" h="5680">
                <a:moveTo>
                  <a:pt x="2886" y="544"/>
                </a:moveTo>
                <a:lnTo>
                  <a:pt x="578" y="2224"/>
                </a:lnTo>
                <a:lnTo>
                  <a:pt x="1312" y="2389"/>
                </a:lnTo>
                <a:lnTo>
                  <a:pt x="1294" y="2441"/>
                </a:lnTo>
                <a:lnTo>
                  <a:pt x="1281" y="2496"/>
                </a:lnTo>
                <a:lnTo>
                  <a:pt x="1278" y="2552"/>
                </a:lnTo>
                <a:lnTo>
                  <a:pt x="1280" y="2579"/>
                </a:lnTo>
                <a:lnTo>
                  <a:pt x="477" y="2398"/>
                </a:lnTo>
                <a:lnTo>
                  <a:pt x="1375" y="5162"/>
                </a:lnTo>
                <a:lnTo>
                  <a:pt x="2290" y="3754"/>
                </a:lnTo>
                <a:lnTo>
                  <a:pt x="2333" y="3801"/>
                </a:lnTo>
                <a:lnTo>
                  <a:pt x="2384" y="3839"/>
                </a:lnTo>
                <a:lnTo>
                  <a:pt x="2442" y="3871"/>
                </a:lnTo>
                <a:lnTo>
                  <a:pt x="1518" y="5296"/>
                </a:lnTo>
                <a:lnTo>
                  <a:pt x="4446" y="5296"/>
                </a:lnTo>
                <a:lnTo>
                  <a:pt x="3954" y="4539"/>
                </a:lnTo>
                <a:lnTo>
                  <a:pt x="4018" y="4521"/>
                </a:lnTo>
                <a:lnTo>
                  <a:pt x="4077" y="4494"/>
                </a:lnTo>
                <a:lnTo>
                  <a:pt x="4130" y="4458"/>
                </a:lnTo>
                <a:lnTo>
                  <a:pt x="4589" y="5162"/>
                </a:lnTo>
                <a:lnTo>
                  <a:pt x="5485" y="2398"/>
                </a:lnTo>
                <a:lnTo>
                  <a:pt x="4565" y="2604"/>
                </a:lnTo>
                <a:lnTo>
                  <a:pt x="4571" y="2541"/>
                </a:lnTo>
                <a:lnTo>
                  <a:pt x="4565" y="2474"/>
                </a:lnTo>
                <a:lnTo>
                  <a:pt x="4549" y="2411"/>
                </a:lnTo>
                <a:lnTo>
                  <a:pt x="5384" y="2224"/>
                </a:lnTo>
                <a:lnTo>
                  <a:pt x="3078" y="544"/>
                </a:lnTo>
                <a:lnTo>
                  <a:pt x="3078" y="1149"/>
                </a:lnTo>
                <a:lnTo>
                  <a:pt x="3031" y="1140"/>
                </a:lnTo>
                <a:lnTo>
                  <a:pt x="2980" y="1136"/>
                </a:lnTo>
                <a:lnTo>
                  <a:pt x="2933" y="1140"/>
                </a:lnTo>
                <a:lnTo>
                  <a:pt x="2886" y="1149"/>
                </a:lnTo>
                <a:lnTo>
                  <a:pt x="2886" y="544"/>
                </a:lnTo>
                <a:close/>
                <a:moveTo>
                  <a:pt x="2980" y="0"/>
                </a:moveTo>
                <a:lnTo>
                  <a:pt x="5962" y="2170"/>
                </a:lnTo>
                <a:lnTo>
                  <a:pt x="4824" y="5680"/>
                </a:lnTo>
                <a:lnTo>
                  <a:pt x="1139" y="5680"/>
                </a:lnTo>
                <a:lnTo>
                  <a:pt x="0" y="2170"/>
                </a:lnTo>
                <a:lnTo>
                  <a:pt x="2980" y="0"/>
                </a:ln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24" name="Freeform 8">
            <a:extLst>
              <a:ext uri="{FF2B5EF4-FFF2-40B4-BE49-F238E27FC236}">
                <a16:creationId xmlns:a16="http://schemas.microsoft.com/office/drawing/2014/main" id="{00000000-0008-0000-0B00-000018000000}"/>
              </a:ext>
            </a:extLst>
          </xdr:cNvPr>
          <xdr:cNvSpPr>
            <a:spLocks noEditPoints="1"/>
          </xdr:cNvSpPr>
        </xdr:nvSpPr>
        <xdr:spPr bwMode="auto">
          <a:xfrm>
            <a:off x="3316288" y="2174876"/>
            <a:ext cx="2409825" cy="2503488"/>
          </a:xfrm>
          <a:custGeom>
            <a:avLst/>
            <a:gdLst>
              <a:gd name="T0" fmla="*/ 565 w 3036"/>
              <a:gd name="T1" fmla="*/ 1245 h 3153"/>
              <a:gd name="T2" fmla="*/ 551 w 3036"/>
              <a:gd name="T3" fmla="*/ 1384 h 3153"/>
              <a:gd name="T4" fmla="*/ 1115 w 3036"/>
              <a:gd name="T5" fmla="*/ 1956 h 3153"/>
              <a:gd name="T6" fmla="*/ 1254 w 3036"/>
              <a:gd name="T7" fmla="*/ 1947 h 3153"/>
              <a:gd name="T8" fmla="*/ 1386 w 3036"/>
              <a:gd name="T9" fmla="*/ 2011 h 3153"/>
              <a:gd name="T10" fmla="*/ 1469 w 3036"/>
              <a:gd name="T11" fmla="*/ 2128 h 3153"/>
              <a:gd name="T12" fmla="*/ 1485 w 3036"/>
              <a:gd name="T13" fmla="*/ 2270 h 3153"/>
              <a:gd name="T14" fmla="*/ 2338 w 3036"/>
              <a:gd name="T15" fmla="*/ 2613 h 3153"/>
              <a:gd name="T16" fmla="*/ 2617 w 3036"/>
              <a:gd name="T17" fmla="*/ 1526 h 3153"/>
              <a:gd name="T18" fmla="*/ 2508 w 3036"/>
              <a:gd name="T19" fmla="*/ 1422 h 3153"/>
              <a:gd name="T20" fmla="*/ 2467 w 3036"/>
              <a:gd name="T21" fmla="*/ 1276 h 3153"/>
              <a:gd name="T22" fmla="*/ 1724 w 3036"/>
              <a:gd name="T23" fmla="*/ 526 h 3153"/>
              <a:gd name="T24" fmla="*/ 1574 w 3036"/>
              <a:gd name="T25" fmla="*/ 570 h 3153"/>
              <a:gd name="T26" fmla="*/ 1418 w 3036"/>
              <a:gd name="T27" fmla="*/ 523 h 3153"/>
              <a:gd name="T28" fmla="*/ 1673 w 3036"/>
              <a:gd name="T29" fmla="*/ 18 h 3153"/>
              <a:gd name="T30" fmla="*/ 1792 w 3036"/>
              <a:gd name="T31" fmla="*/ 101 h 3153"/>
              <a:gd name="T32" fmla="*/ 1854 w 3036"/>
              <a:gd name="T33" fmla="*/ 233 h 3153"/>
              <a:gd name="T34" fmla="*/ 1839 w 3036"/>
              <a:gd name="T35" fmla="*/ 389 h 3153"/>
              <a:gd name="T36" fmla="*/ 2698 w 3036"/>
              <a:gd name="T37" fmla="*/ 995 h 3153"/>
              <a:gd name="T38" fmla="*/ 2850 w 3036"/>
              <a:gd name="T39" fmla="*/ 1008 h 3153"/>
              <a:gd name="T40" fmla="*/ 2969 w 3036"/>
              <a:gd name="T41" fmla="*/ 1093 h 3153"/>
              <a:gd name="T42" fmla="*/ 3030 w 3036"/>
              <a:gd name="T43" fmla="*/ 1225 h 3153"/>
              <a:gd name="T44" fmla="*/ 3018 w 3036"/>
              <a:gd name="T45" fmla="*/ 1377 h 3153"/>
              <a:gd name="T46" fmla="*/ 2929 w 3036"/>
              <a:gd name="T47" fmla="*/ 1498 h 3153"/>
              <a:gd name="T48" fmla="*/ 2792 w 3036"/>
              <a:gd name="T49" fmla="*/ 1558 h 3153"/>
              <a:gd name="T50" fmla="*/ 2680 w 3036"/>
              <a:gd name="T51" fmla="*/ 2680 h 3153"/>
              <a:gd name="T52" fmla="*/ 2747 w 3036"/>
              <a:gd name="T53" fmla="*/ 2816 h 3153"/>
              <a:gd name="T54" fmla="*/ 2734 w 3036"/>
              <a:gd name="T55" fmla="*/ 2968 h 3153"/>
              <a:gd name="T56" fmla="*/ 2651 w 3036"/>
              <a:gd name="T57" fmla="*/ 3086 h 3153"/>
              <a:gd name="T58" fmla="*/ 2517 w 3036"/>
              <a:gd name="T59" fmla="*/ 3149 h 3153"/>
              <a:gd name="T60" fmla="*/ 2367 w 3036"/>
              <a:gd name="T61" fmla="*/ 3135 h 3153"/>
              <a:gd name="T62" fmla="*/ 2250 w 3036"/>
              <a:gd name="T63" fmla="*/ 3052 h 3153"/>
              <a:gd name="T64" fmla="*/ 2186 w 3036"/>
              <a:gd name="T65" fmla="*/ 2919 h 3153"/>
              <a:gd name="T66" fmla="*/ 1404 w 3036"/>
              <a:gd name="T67" fmla="*/ 2431 h 3153"/>
              <a:gd name="T68" fmla="*/ 1292 w 3036"/>
              <a:gd name="T69" fmla="*/ 2499 h 3153"/>
              <a:gd name="T70" fmla="*/ 1153 w 3036"/>
              <a:gd name="T71" fmla="*/ 2508 h 3153"/>
              <a:gd name="T72" fmla="*/ 1019 w 3036"/>
              <a:gd name="T73" fmla="*/ 2445 h 3153"/>
              <a:gd name="T74" fmla="*/ 936 w 3036"/>
              <a:gd name="T75" fmla="*/ 2327 h 3153"/>
              <a:gd name="T76" fmla="*/ 921 w 3036"/>
              <a:gd name="T77" fmla="*/ 2183 h 3153"/>
              <a:gd name="T78" fmla="*/ 397 w 3036"/>
              <a:gd name="T79" fmla="*/ 1547 h 3153"/>
              <a:gd name="T80" fmla="*/ 283 w 3036"/>
              <a:gd name="T81" fmla="*/ 1573 h 3153"/>
              <a:gd name="T82" fmla="*/ 141 w 3036"/>
              <a:gd name="T83" fmla="*/ 1533 h 3153"/>
              <a:gd name="T84" fmla="*/ 38 w 3036"/>
              <a:gd name="T85" fmla="*/ 1431 h 3153"/>
              <a:gd name="T86" fmla="*/ 0 w 3036"/>
              <a:gd name="T87" fmla="*/ 1287 h 3153"/>
              <a:gd name="T88" fmla="*/ 38 w 3036"/>
              <a:gd name="T89" fmla="*/ 1144 h 3153"/>
              <a:gd name="T90" fmla="*/ 141 w 3036"/>
              <a:gd name="T91" fmla="*/ 1040 h 3153"/>
              <a:gd name="T92" fmla="*/ 283 w 3036"/>
              <a:gd name="T93" fmla="*/ 1002 h 3153"/>
              <a:gd name="T94" fmla="*/ 415 w 3036"/>
              <a:gd name="T95" fmla="*/ 1035 h 3153"/>
              <a:gd name="T96" fmla="*/ 1294 w 3036"/>
              <a:gd name="T97" fmla="*/ 335 h 3153"/>
              <a:gd name="T98" fmla="*/ 1308 w 3036"/>
              <a:gd name="T99" fmla="*/ 184 h 3153"/>
              <a:gd name="T100" fmla="*/ 1391 w 3036"/>
              <a:gd name="T101" fmla="*/ 67 h 3153"/>
              <a:gd name="T102" fmla="*/ 1523 w 3036"/>
              <a:gd name="T103" fmla="*/ 3 h 31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Lst>
            <a:rect l="0" t="0" r="r" b="b"/>
            <a:pathLst>
              <a:path w="3036" h="3153">
                <a:moveTo>
                  <a:pt x="1418" y="523"/>
                </a:moveTo>
                <a:lnTo>
                  <a:pt x="556" y="1205"/>
                </a:lnTo>
                <a:lnTo>
                  <a:pt x="565" y="1245"/>
                </a:lnTo>
                <a:lnTo>
                  <a:pt x="569" y="1287"/>
                </a:lnTo>
                <a:lnTo>
                  <a:pt x="564" y="1337"/>
                </a:lnTo>
                <a:lnTo>
                  <a:pt x="551" y="1384"/>
                </a:lnTo>
                <a:lnTo>
                  <a:pt x="531" y="1428"/>
                </a:lnTo>
                <a:lnTo>
                  <a:pt x="1075" y="1973"/>
                </a:lnTo>
                <a:lnTo>
                  <a:pt x="1115" y="1956"/>
                </a:lnTo>
                <a:lnTo>
                  <a:pt x="1158" y="1947"/>
                </a:lnTo>
                <a:lnTo>
                  <a:pt x="1203" y="1944"/>
                </a:lnTo>
                <a:lnTo>
                  <a:pt x="1254" y="1947"/>
                </a:lnTo>
                <a:lnTo>
                  <a:pt x="1303" y="1962"/>
                </a:lnTo>
                <a:lnTo>
                  <a:pt x="1346" y="1982"/>
                </a:lnTo>
                <a:lnTo>
                  <a:pt x="1386" y="2011"/>
                </a:lnTo>
                <a:lnTo>
                  <a:pt x="1420" y="2045"/>
                </a:lnTo>
                <a:lnTo>
                  <a:pt x="1449" y="2085"/>
                </a:lnTo>
                <a:lnTo>
                  <a:pt x="1469" y="2128"/>
                </a:lnTo>
                <a:lnTo>
                  <a:pt x="1483" y="2177"/>
                </a:lnTo>
                <a:lnTo>
                  <a:pt x="1487" y="2228"/>
                </a:lnTo>
                <a:lnTo>
                  <a:pt x="1485" y="2270"/>
                </a:lnTo>
                <a:lnTo>
                  <a:pt x="2266" y="2666"/>
                </a:lnTo>
                <a:lnTo>
                  <a:pt x="2300" y="2637"/>
                </a:lnTo>
                <a:lnTo>
                  <a:pt x="2338" y="2613"/>
                </a:lnTo>
                <a:lnTo>
                  <a:pt x="2382" y="2597"/>
                </a:lnTo>
                <a:lnTo>
                  <a:pt x="2427" y="2586"/>
                </a:lnTo>
                <a:lnTo>
                  <a:pt x="2617" y="1526"/>
                </a:lnTo>
                <a:lnTo>
                  <a:pt x="2573" y="1498"/>
                </a:lnTo>
                <a:lnTo>
                  <a:pt x="2537" y="1464"/>
                </a:lnTo>
                <a:lnTo>
                  <a:pt x="2508" y="1422"/>
                </a:lnTo>
                <a:lnTo>
                  <a:pt x="2486" y="1377"/>
                </a:lnTo>
                <a:lnTo>
                  <a:pt x="2472" y="1328"/>
                </a:lnTo>
                <a:lnTo>
                  <a:pt x="2467" y="1276"/>
                </a:lnTo>
                <a:lnTo>
                  <a:pt x="2472" y="1222"/>
                </a:lnTo>
                <a:lnTo>
                  <a:pt x="2486" y="1171"/>
                </a:lnTo>
                <a:lnTo>
                  <a:pt x="1724" y="526"/>
                </a:lnTo>
                <a:lnTo>
                  <a:pt x="1677" y="550"/>
                </a:lnTo>
                <a:lnTo>
                  <a:pt x="1628" y="564"/>
                </a:lnTo>
                <a:lnTo>
                  <a:pt x="1574" y="570"/>
                </a:lnTo>
                <a:lnTo>
                  <a:pt x="1518" y="564"/>
                </a:lnTo>
                <a:lnTo>
                  <a:pt x="1465" y="548"/>
                </a:lnTo>
                <a:lnTo>
                  <a:pt x="1418" y="523"/>
                </a:lnTo>
                <a:close/>
                <a:moveTo>
                  <a:pt x="1574" y="0"/>
                </a:moveTo>
                <a:lnTo>
                  <a:pt x="1626" y="3"/>
                </a:lnTo>
                <a:lnTo>
                  <a:pt x="1673" y="18"/>
                </a:lnTo>
                <a:lnTo>
                  <a:pt x="1718" y="38"/>
                </a:lnTo>
                <a:lnTo>
                  <a:pt x="1758" y="67"/>
                </a:lnTo>
                <a:lnTo>
                  <a:pt x="1792" y="101"/>
                </a:lnTo>
                <a:lnTo>
                  <a:pt x="1820" y="141"/>
                </a:lnTo>
                <a:lnTo>
                  <a:pt x="1841" y="184"/>
                </a:lnTo>
                <a:lnTo>
                  <a:pt x="1854" y="233"/>
                </a:lnTo>
                <a:lnTo>
                  <a:pt x="1859" y="284"/>
                </a:lnTo>
                <a:lnTo>
                  <a:pt x="1854" y="338"/>
                </a:lnTo>
                <a:lnTo>
                  <a:pt x="1839" y="389"/>
                </a:lnTo>
                <a:lnTo>
                  <a:pt x="2602" y="1033"/>
                </a:lnTo>
                <a:lnTo>
                  <a:pt x="2649" y="1010"/>
                </a:lnTo>
                <a:lnTo>
                  <a:pt x="2698" y="995"/>
                </a:lnTo>
                <a:lnTo>
                  <a:pt x="2752" y="992"/>
                </a:lnTo>
                <a:lnTo>
                  <a:pt x="2803" y="995"/>
                </a:lnTo>
                <a:lnTo>
                  <a:pt x="2850" y="1008"/>
                </a:lnTo>
                <a:lnTo>
                  <a:pt x="2895" y="1030"/>
                </a:lnTo>
                <a:lnTo>
                  <a:pt x="2935" y="1059"/>
                </a:lnTo>
                <a:lnTo>
                  <a:pt x="2969" y="1093"/>
                </a:lnTo>
                <a:lnTo>
                  <a:pt x="2996" y="1133"/>
                </a:lnTo>
                <a:lnTo>
                  <a:pt x="3018" y="1176"/>
                </a:lnTo>
                <a:lnTo>
                  <a:pt x="3030" y="1225"/>
                </a:lnTo>
                <a:lnTo>
                  <a:pt x="3036" y="1276"/>
                </a:lnTo>
                <a:lnTo>
                  <a:pt x="3030" y="1328"/>
                </a:lnTo>
                <a:lnTo>
                  <a:pt x="3018" y="1377"/>
                </a:lnTo>
                <a:lnTo>
                  <a:pt x="2994" y="1422"/>
                </a:lnTo>
                <a:lnTo>
                  <a:pt x="2965" y="1462"/>
                </a:lnTo>
                <a:lnTo>
                  <a:pt x="2929" y="1498"/>
                </a:lnTo>
                <a:lnTo>
                  <a:pt x="2888" y="1526"/>
                </a:lnTo>
                <a:lnTo>
                  <a:pt x="2842" y="1546"/>
                </a:lnTo>
                <a:lnTo>
                  <a:pt x="2792" y="1558"/>
                </a:lnTo>
                <a:lnTo>
                  <a:pt x="2602" y="2617"/>
                </a:lnTo>
                <a:lnTo>
                  <a:pt x="2644" y="2646"/>
                </a:lnTo>
                <a:lnTo>
                  <a:pt x="2680" y="2680"/>
                </a:lnTo>
                <a:lnTo>
                  <a:pt x="2711" y="2720"/>
                </a:lnTo>
                <a:lnTo>
                  <a:pt x="2732" y="2766"/>
                </a:lnTo>
                <a:lnTo>
                  <a:pt x="2747" y="2816"/>
                </a:lnTo>
                <a:lnTo>
                  <a:pt x="2752" y="2869"/>
                </a:lnTo>
                <a:lnTo>
                  <a:pt x="2747" y="2919"/>
                </a:lnTo>
                <a:lnTo>
                  <a:pt x="2734" y="2968"/>
                </a:lnTo>
                <a:lnTo>
                  <a:pt x="2712" y="3012"/>
                </a:lnTo>
                <a:lnTo>
                  <a:pt x="2685" y="3052"/>
                </a:lnTo>
                <a:lnTo>
                  <a:pt x="2651" y="3086"/>
                </a:lnTo>
                <a:lnTo>
                  <a:pt x="2611" y="3115"/>
                </a:lnTo>
                <a:lnTo>
                  <a:pt x="2566" y="3135"/>
                </a:lnTo>
                <a:lnTo>
                  <a:pt x="2517" y="3149"/>
                </a:lnTo>
                <a:lnTo>
                  <a:pt x="2467" y="3153"/>
                </a:lnTo>
                <a:lnTo>
                  <a:pt x="2416" y="3149"/>
                </a:lnTo>
                <a:lnTo>
                  <a:pt x="2367" y="3135"/>
                </a:lnTo>
                <a:lnTo>
                  <a:pt x="2324" y="3115"/>
                </a:lnTo>
                <a:lnTo>
                  <a:pt x="2284" y="3086"/>
                </a:lnTo>
                <a:lnTo>
                  <a:pt x="2250" y="3052"/>
                </a:lnTo>
                <a:lnTo>
                  <a:pt x="2221" y="3012"/>
                </a:lnTo>
                <a:lnTo>
                  <a:pt x="2201" y="2968"/>
                </a:lnTo>
                <a:lnTo>
                  <a:pt x="2186" y="2919"/>
                </a:lnTo>
                <a:lnTo>
                  <a:pt x="2183" y="2869"/>
                </a:lnTo>
                <a:lnTo>
                  <a:pt x="2186" y="2827"/>
                </a:lnTo>
                <a:lnTo>
                  <a:pt x="1404" y="2431"/>
                </a:lnTo>
                <a:lnTo>
                  <a:pt x="1370" y="2458"/>
                </a:lnTo>
                <a:lnTo>
                  <a:pt x="1333" y="2481"/>
                </a:lnTo>
                <a:lnTo>
                  <a:pt x="1292" y="2499"/>
                </a:lnTo>
                <a:lnTo>
                  <a:pt x="1248" y="2510"/>
                </a:lnTo>
                <a:lnTo>
                  <a:pt x="1203" y="2514"/>
                </a:lnTo>
                <a:lnTo>
                  <a:pt x="1153" y="2508"/>
                </a:lnTo>
                <a:lnTo>
                  <a:pt x="1104" y="2496"/>
                </a:lnTo>
                <a:lnTo>
                  <a:pt x="1059" y="2474"/>
                </a:lnTo>
                <a:lnTo>
                  <a:pt x="1019" y="2445"/>
                </a:lnTo>
                <a:lnTo>
                  <a:pt x="985" y="2413"/>
                </a:lnTo>
                <a:lnTo>
                  <a:pt x="957" y="2373"/>
                </a:lnTo>
                <a:lnTo>
                  <a:pt x="936" y="2327"/>
                </a:lnTo>
                <a:lnTo>
                  <a:pt x="923" y="2279"/>
                </a:lnTo>
                <a:lnTo>
                  <a:pt x="918" y="2228"/>
                </a:lnTo>
                <a:lnTo>
                  <a:pt x="921" y="2183"/>
                </a:lnTo>
                <a:lnTo>
                  <a:pt x="932" y="2141"/>
                </a:lnTo>
                <a:lnTo>
                  <a:pt x="948" y="2099"/>
                </a:lnTo>
                <a:lnTo>
                  <a:pt x="397" y="1547"/>
                </a:lnTo>
                <a:lnTo>
                  <a:pt x="361" y="1560"/>
                </a:lnTo>
                <a:lnTo>
                  <a:pt x="323" y="1569"/>
                </a:lnTo>
                <a:lnTo>
                  <a:pt x="283" y="1573"/>
                </a:lnTo>
                <a:lnTo>
                  <a:pt x="233" y="1567"/>
                </a:lnTo>
                <a:lnTo>
                  <a:pt x="184" y="1555"/>
                </a:lnTo>
                <a:lnTo>
                  <a:pt x="141" y="1533"/>
                </a:lnTo>
                <a:lnTo>
                  <a:pt x="101" y="1504"/>
                </a:lnTo>
                <a:lnTo>
                  <a:pt x="67" y="1469"/>
                </a:lnTo>
                <a:lnTo>
                  <a:pt x="38" y="1431"/>
                </a:lnTo>
                <a:lnTo>
                  <a:pt x="18" y="1386"/>
                </a:lnTo>
                <a:lnTo>
                  <a:pt x="3" y="1337"/>
                </a:lnTo>
                <a:lnTo>
                  <a:pt x="0" y="1287"/>
                </a:lnTo>
                <a:lnTo>
                  <a:pt x="3" y="1236"/>
                </a:lnTo>
                <a:lnTo>
                  <a:pt x="18" y="1187"/>
                </a:lnTo>
                <a:lnTo>
                  <a:pt x="38" y="1144"/>
                </a:lnTo>
                <a:lnTo>
                  <a:pt x="67" y="1104"/>
                </a:lnTo>
                <a:lnTo>
                  <a:pt x="101" y="1069"/>
                </a:lnTo>
                <a:lnTo>
                  <a:pt x="141" y="1040"/>
                </a:lnTo>
                <a:lnTo>
                  <a:pt x="184" y="1021"/>
                </a:lnTo>
                <a:lnTo>
                  <a:pt x="233" y="1006"/>
                </a:lnTo>
                <a:lnTo>
                  <a:pt x="283" y="1002"/>
                </a:lnTo>
                <a:lnTo>
                  <a:pt x="330" y="1006"/>
                </a:lnTo>
                <a:lnTo>
                  <a:pt x="374" y="1017"/>
                </a:lnTo>
                <a:lnTo>
                  <a:pt x="415" y="1035"/>
                </a:lnTo>
                <a:lnTo>
                  <a:pt x="453" y="1059"/>
                </a:lnTo>
                <a:lnTo>
                  <a:pt x="1306" y="382"/>
                </a:lnTo>
                <a:lnTo>
                  <a:pt x="1294" y="335"/>
                </a:lnTo>
                <a:lnTo>
                  <a:pt x="1290" y="284"/>
                </a:lnTo>
                <a:lnTo>
                  <a:pt x="1294" y="233"/>
                </a:lnTo>
                <a:lnTo>
                  <a:pt x="1308" y="184"/>
                </a:lnTo>
                <a:lnTo>
                  <a:pt x="1328" y="141"/>
                </a:lnTo>
                <a:lnTo>
                  <a:pt x="1357" y="101"/>
                </a:lnTo>
                <a:lnTo>
                  <a:pt x="1391" y="67"/>
                </a:lnTo>
                <a:lnTo>
                  <a:pt x="1431" y="38"/>
                </a:lnTo>
                <a:lnTo>
                  <a:pt x="1474" y="18"/>
                </a:lnTo>
                <a:lnTo>
                  <a:pt x="1523" y="3"/>
                </a:lnTo>
                <a:lnTo>
                  <a:pt x="1574" y="0"/>
                </a:ln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grpSp>
    <xdr:clientData/>
  </xdr:twoCellAnchor>
  <xdr:twoCellAnchor editAs="oneCell">
    <xdr:from>
      <xdr:col>6</xdr:col>
      <xdr:colOff>1936750</xdr:colOff>
      <xdr:row>36</xdr:row>
      <xdr:rowOff>31750</xdr:rowOff>
    </xdr:from>
    <xdr:to>
      <xdr:col>7</xdr:col>
      <xdr:colOff>3225850</xdr:colOff>
      <xdr:row>56</xdr:row>
      <xdr:rowOff>18601</xdr:rowOff>
    </xdr:to>
    <xdr:graphicFrame macro="">
      <xdr:nvGraphicFramePr>
        <xdr:cNvPr id="25" name="Gráfico 5">
          <a:extLst>
            <a:ext uri="{FF2B5EF4-FFF2-40B4-BE49-F238E27FC236}">
              <a16:creationId xmlns:a16="http://schemas.microsoft.com/office/drawing/2014/main" id="{D764064F-955E-E543-9A7E-BAFC0C7A16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2</xdr:col>
      <xdr:colOff>190500</xdr:colOff>
      <xdr:row>78</xdr:row>
      <xdr:rowOff>111125</xdr:rowOff>
    </xdr:from>
    <xdr:to>
      <xdr:col>5</xdr:col>
      <xdr:colOff>50</xdr:colOff>
      <xdr:row>98</xdr:row>
      <xdr:rowOff>97976</xdr:rowOff>
    </xdr:to>
    <xdr:graphicFrame macro="">
      <xdr:nvGraphicFramePr>
        <xdr:cNvPr id="26" name="Gráfico 5">
          <a:extLst>
            <a:ext uri="{FF2B5EF4-FFF2-40B4-BE49-F238E27FC236}">
              <a16:creationId xmlns:a16="http://schemas.microsoft.com/office/drawing/2014/main" id="{D76BC033-CFDF-8B4E-9492-B7BA84FBFC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5</xdr:col>
      <xdr:colOff>254000</xdr:colOff>
      <xdr:row>57</xdr:row>
      <xdr:rowOff>63500</xdr:rowOff>
    </xdr:from>
    <xdr:to>
      <xdr:col>6</xdr:col>
      <xdr:colOff>1695500</xdr:colOff>
      <xdr:row>77</xdr:row>
      <xdr:rowOff>50351</xdr:rowOff>
    </xdr:to>
    <xdr:graphicFrame macro="">
      <xdr:nvGraphicFramePr>
        <xdr:cNvPr id="27" name="Gráfico 5">
          <a:extLst>
            <a:ext uri="{FF2B5EF4-FFF2-40B4-BE49-F238E27FC236}">
              <a16:creationId xmlns:a16="http://schemas.microsoft.com/office/drawing/2014/main" id="{7230BE03-8EA5-6E44-81DC-94C536040D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6</xdr:col>
      <xdr:colOff>1955750</xdr:colOff>
      <xdr:row>57</xdr:row>
      <xdr:rowOff>47625</xdr:rowOff>
    </xdr:from>
    <xdr:to>
      <xdr:col>7</xdr:col>
      <xdr:colOff>3225800</xdr:colOff>
      <xdr:row>77</xdr:row>
      <xdr:rowOff>34476</xdr:rowOff>
    </xdr:to>
    <xdr:graphicFrame macro="">
      <xdr:nvGraphicFramePr>
        <xdr:cNvPr id="28" name="Gráfico 5">
          <a:extLst>
            <a:ext uri="{FF2B5EF4-FFF2-40B4-BE49-F238E27FC236}">
              <a16:creationId xmlns:a16="http://schemas.microsoft.com/office/drawing/2014/main" id="{B0F5258E-BB62-B348-AA8C-3FC37A2154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2</xdr:col>
      <xdr:colOff>190500</xdr:colOff>
      <xdr:row>57</xdr:row>
      <xdr:rowOff>95250</xdr:rowOff>
    </xdr:from>
    <xdr:to>
      <xdr:col>5</xdr:col>
      <xdr:colOff>50</xdr:colOff>
      <xdr:row>77</xdr:row>
      <xdr:rowOff>82101</xdr:rowOff>
    </xdr:to>
    <xdr:graphicFrame macro="">
      <xdr:nvGraphicFramePr>
        <xdr:cNvPr id="30" name="Gráfico 5">
          <a:extLst>
            <a:ext uri="{FF2B5EF4-FFF2-40B4-BE49-F238E27FC236}">
              <a16:creationId xmlns:a16="http://schemas.microsoft.com/office/drawing/2014/main" id="{C9C2993E-2379-574B-9662-D4E53F1364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5</xdr:col>
      <xdr:colOff>269875</xdr:colOff>
      <xdr:row>78</xdr:row>
      <xdr:rowOff>111125</xdr:rowOff>
    </xdr:from>
    <xdr:to>
      <xdr:col>6</xdr:col>
      <xdr:colOff>1711375</xdr:colOff>
      <xdr:row>98</xdr:row>
      <xdr:rowOff>79375</xdr:rowOff>
    </xdr:to>
    <xdr:graphicFrame macro="">
      <xdr:nvGraphicFramePr>
        <xdr:cNvPr id="32" name="Gráfico 5">
          <a:extLst>
            <a:ext uri="{FF2B5EF4-FFF2-40B4-BE49-F238E27FC236}">
              <a16:creationId xmlns:a16="http://schemas.microsoft.com/office/drawing/2014/main" id="{57F660F6-4A04-954F-99E8-E9E4EC4A85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absolute">
    <xdr:from>
      <xdr:col>1</xdr:col>
      <xdr:colOff>110663</xdr:colOff>
      <xdr:row>22</xdr:row>
      <xdr:rowOff>105622</xdr:rowOff>
    </xdr:from>
    <xdr:to>
      <xdr:col>8</xdr:col>
      <xdr:colOff>1548271</xdr:colOff>
      <xdr:row>51</xdr:row>
      <xdr:rowOff>77223</xdr:rowOff>
    </xdr:to>
    <xdr:graphicFrame macro="">
      <xdr:nvGraphicFramePr>
        <xdr:cNvPr id="2" name="Gráfico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71438</xdr:colOff>
      <xdr:row>1</xdr:row>
      <xdr:rowOff>54277</xdr:rowOff>
    </xdr:from>
    <xdr:to>
      <xdr:col>2</xdr:col>
      <xdr:colOff>250033</xdr:colOff>
      <xdr:row>1</xdr:row>
      <xdr:rowOff>332184</xdr:rowOff>
    </xdr:to>
    <xdr:grpSp>
      <xdr:nvGrpSpPr>
        <xdr:cNvPr id="4" name="Gruppieren 3">
          <a:extLst>
            <a:ext uri="{FF2B5EF4-FFF2-40B4-BE49-F238E27FC236}">
              <a16:creationId xmlns:a16="http://schemas.microsoft.com/office/drawing/2014/main" id="{00000000-0008-0000-0C00-000004000000}"/>
            </a:ext>
          </a:extLst>
        </xdr:cNvPr>
        <xdr:cNvGrpSpPr/>
      </xdr:nvGrpSpPr>
      <xdr:grpSpPr>
        <a:xfrm>
          <a:off x="233363" y="235252"/>
          <a:ext cx="292895" cy="277907"/>
          <a:chOff x="2205038" y="1169988"/>
          <a:chExt cx="4732338" cy="4508500"/>
        </a:xfrm>
        <a:solidFill>
          <a:sysClr val="window" lastClr="FFFFFF"/>
        </a:solidFill>
      </xdr:grpSpPr>
      <xdr:sp macro="" textlink="">
        <xdr:nvSpPr>
          <xdr:cNvPr id="5" name="Freeform 6">
            <a:extLst>
              <a:ext uri="{FF2B5EF4-FFF2-40B4-BE49-F238E27FC236}">
                <a16:creationId xmlns:a16="http://schemas.microsoft.com/office/drawing/2014/main" id="{00000000-0008-0000-0C00-000005000000}"/>
              </a:ext>
            </a:extLst>
          </xdr:cNvPr>
          <xdr:cNvSpPr>
            <a:spLocks/>
          </xdr:cNvSpPr>
        </xdr:nvSpPr>
        <xdr:spPr bwMode="auto">
          <a:xfrm>
            <a:off x="3862388" y="2717801"/>
            <a:ext cx="1371600" cy="1452563"/>
          </a:xfrm>
          <a:custGeom>
            <a:avLst/>
            <a:gdLst>
              <a:gd name="T0" fmla="*/ 799 w 1730"/>
              <a:gd name="T1" fmla="*/ 0 h 1830"/>
              <a:gd name="T2" fmla="*/ 862 w 1730"/>
              <a:gd name="T3" fmla="*/ 11 h 1830"/>
              <a:gd name="T4" fmla="*/ 926 w 1730"/>
              <a:gd name="T5" fmla="*/ 11 h 1830"/>
              <a:gd name="T6" fmla="*/ 991 w 1730"/>
              <a:gd name="T7" fmla="*/ 0 h 1830"/>
              <a:gd name="T8" fmla="*/ 991 w 1730"/>
              <a:gd name="T9" fmla="*/ 791 h 1830"/>
              <a:gd name="T10" fmla="*/ 1661 w 1730"/>
              <a:gd name="T11" fmla="*/ 641 h 1830"/>
              <a:gd name="T12" fmla="*/ 1676 w 1730"/>
              <a:gd name="T13" fmla="*/ 704 h 1830"/>
              <a:gd name="T14" fmla="*/ 1697 w 1730"/>
              <a:gd name="T15" fmla="*/ 766 h 1830"/>
              <a:gd name="T16" fmla="*/ 1730 w 1730"/>
              <a:gd name="T17" fmla="*/ 822 h 1830"/>
              <a:gd name="T18" fmla="*/ 1050 w 1730"/>
              <a:gd name="T19" fmla="*/ 976 h 1830"/>
              <a:gd name="T20" fmla="*/ 1596 w 1730"/>
              <a:gd name="T21" fmla="*/ 1817 h 1830"/>
              <a:gd name="T22" fmla="*/ 1584 w 1730"/>
              <a:gd name="T23" fmla="*/ 1823 h 1830"/>
              <a:gd name="T24" fmla="*/ 1573 w 1730"/>
              <a:gd name="T25" fmla="*/ 1830 h 1830"/>
              <a:gd name="T26" fmla="*/ 1280 w 1730"/>
              <a:gd name="T27" fmla="*/ 1681 h 1830"/>
              <a:gd name="T28" fmla="*/ 893 w 1730"/>
              <a:gd name="T29" fmla="*/ 1088 h 1830"/>
              <a:gd name="T30" fmla="*/ 799 w 1730"/>
              <a:gd name="T31" fmla="*/ 1236 h 1830"/>
              <a:gd name="T32" fmla="*/ 747 w 1730"/>
              <a:gd name="T33" fmla="*/ 1196 h 1830"/>
              <a:gd name="T34" fmla="*/ 691 w 1730"/>
              <a:gd name="T35" fmla="*/ 1166 h 1830"/>
              <a:gd name="T36" fmla="*/ 629 w 1730"/>
              <a:gd name="T37" fmla="*/ 1144 h 1830"/>
              <a:gd name="T38" fmla="*/ 740 w 1730"/>
              <a:gd name="T39" fmla="*/ 976 h 1830"/>
              <a:gd name="T40" fmla="*/ 127 w 1730"/>
              <a:gd name="T41" fmla="*/ 838 h 1830"/>
              <a:gd name="T42" fmla="*/ 0 w 1730"/>
              <a:gd name="T43" fmla="*/ 711 h 1830"/>
              <a:gd name="T44" fmla="*/ 11 w 1730"/>
              <a:gd name="T45" fmla="*/ 664 h 1830"/>
              <a:gd name="T46" fmla="*/ 15 w 1730"/>
              <a:gd name="T47" fmla="*/ 615 h 1830"/>
              <a:gd name="T48" fmla="*/ 799 w 1730"/>
              <a:gd name="T49" fmla="*/ 791 h 1830"/>
              <a:gd name="T50" fmla="*/ 799 w 1730"/>
              <a:gd name="T51" fmla="*/ 0 h 18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Lst>
            <a:rect l="0" t="0" r="r" b="b"/>
            <a:pathLst>
              <a:path w="1730" h="1830">
                <a:moveTo>
                  <a:pt x="799" y="0"/>
                </a:moveTo>
                <a:lnTo>
                  <a:pt x="862" y="11"/>
                </a:lnTo>
                <a:lnTo>
                  <a:pt x="926" y="11"/>
                </a:lnTo>
                <a:lnTo>
                  <a:pt x="991" y="0"/>
                </a:lnTo>
                <a:lnTo>
                  <a:pt x="991" y="791"/>
                </a:lnTo>
                <a:lnTo>
                  <a:pt x="1661" y="641"/>
                </a:lnTo>
                <a:lnTo>
                  <a:pt x="1676" y="704"/>
                </a:lnTo>
                <a:lnTo>
                  <a:pt x="1697" y="766"/>
                </a:lnTo>
                <a:lnTo>
                  <a:pt x="1730" y="822"/>
                </a:lnTo>
                <a:lnTo>
                  <a:pt x="1050" y="976"/>
                </a:lnTo>
                <a:lnTo>
                  <a:pt x="1596" y="1817"/>
                </a:lnTo>
                <a:lnTo>
                  <a:pt x="1584" y="1823"/>
                </a:lnTo>
                <a:lnTo>
                  <a:pt x="1573" y="1830"/>
                </a:lnTo>
                <a:lnTo>
                  <a:pt x="1280" y="1681"/>
                </a:lnTo>
                <a:lnTo>
                  <a:pt x="893" y="1088"/>
                </a:lnTo>
                <a:lnTo>
                  <a:pt x="799" y="1236"/>
                </a:lnTo>
                <a:lnTo>
                  <a:pt x="747" y="1196"/>
                </a:lnTo>
                <a:lnTo>
                  <a:pt x="691" y="1166"/>
                </a:lnTo>
                <a:lnTo>
                  <a:pt x="629" y="1144"/>
                </a:lnTo>
                <a:lnTo>
                  <a:pt x="740" y="976"/>
                </a:lnTo>
                <a:lnTo>
                  <a:pt x="127" y="838"/>
                </a:lnTo>
                <a:lnTo>
                  <a:pt x="0" y="711"/>
                </a:lnTo>
                <a:lnTo>
                  <a:pt x="11" y="664"/>
                </a:lnTo>
                <a:lnTo>
                  <a:pt x="15" y="615"/>
                </a:lnTo>
                <a:lnTo>
                  <a:pt x="799" y="791"/>
                </a:lnTo>
                <a:lnTo>
                  <a:pt x="799" y="0"/>
                </a:ln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6" name="Freeform 7">
            <a:extLst>
              <a:ext uri="{FF2B5EF4-FFF2-40B4-BE49-F238E27FC236}">
                <a16:creationId xmlns:a16="http://schemas.microsoft.com/office/drawing/2014/main" id="{00000000-0008-0000-0C00-000006000000}"/>
              </a:ext>
            </a:extLst>
          </xdr:cNvPr>
          <xdr:cNvSpPr>
            <a:spLocks noEditPoints="1"/>
          </xdr:cNvSpPr>
        </xdr:nvSpPr>
        <xdr:spPr bwMode="auto">
          <a:xfrm>
            <a:off x="2205038" y="1169988"/>
            <a:ext cx="4732338" cy="4508500"/>
          </a:xfrm>
          <a:custGeom>
            <a:avLst/>
            <a:gdLst>
              <a:gd name="T0" fmla="*/ 2886 w 5962"/>
              <a:gd name="T1" fmla="*/ 544 h 5680"/>
              <a:gd name="T2" fmla="*/ 578 w 5962"/>
              <a:gd name="T3" fmla="*/ 2224 h 5680"/>
              <a:gd name="T4" fmla="*/ 1312 w 5962"/>
              <a:gd name="T5" fmla="*/ 2389 h 5680"/>
              <a:gd name="T6" fmla="*/ 1294 w 5962"/>
              <a:gd name="T7" fmla="*/ 2441 h 5680"/>
              <a:gd name="T8" fmla="*/ 1281 w 5962"/>
              <a:gd name="T9" fmla="*/ 2496 h 5680"/>
              <a:gd name="T10" fmla="*/ 1278 w 5962"/>
              <a:gd name="T11" fmla="*/ 2552 h 5680"/>
              <a:gd name="T12" fmla="*/ 1280 w 5962"/>
              <a:gd name="T13" fmla="*/ 2579 h 5680"/>
              <a:gd name="T14" fmla="*/ 477 w 5962"/>
              <a:gd name="T15" fmla="*/ 2398 h 5680"/>
              <a:gd name="T16" fmla="*/ 1375 w 5962"/>
              <a:gd name="T17" fmla="*/ 5162 h 5680"/>
              <a:gd name="T18" fmla="*/ 2290 w 5962"/>
              <a:gd name="T19" fmla="*/ 3754 h 5680"/>
              <a:gd name="T20" fmla="*/ 2333 w 5962"/>
              <a:gd name="T21" fmla="*/ 3801 h 5680"/>
              <a:gd name="T22" fmla="*/ 2384 w 5962"/>
              <a:gd name="T23" fmla="*/ 3839 h 5680"/>
              <a:gd name="T24" fmla="*/ 2442 w 5962"/>
              <a:gd name="T25" fmla="*/ 3871 h 5680"/>
              <a:gd name="T26" fmla="*/ 1518 w 5962"/>
              <a:gd name="T27" fmla="*/ 5296 h 5680"/>
              <a:gd name="T28" fmla="*/ 4446 w 5962"/>
              <a:gd name="T29" fmla="*/ 5296 h 5680"/>
              <a:gd name="T30" fmla="*/ 3954 w 5962"/>
              <a:gd name="T31" fmla="*/ 4539 h 5680"/>
              <a:gd name="T32" fmla="*/ 4018 w 5962"/>
              <a:gd name="T33" fmla="*/ 4521 h 5680"/>
              <a:gd name="T34" fmla="*/ 4077 w 5962"/>
              <a:gd name="T35" fmla="*/ 4494 h 5680"/>
              <a:gd name="T36" fmla="*/ 4130 w 5962"/>
              <a:gd name="T37" fmla="*/ 4458 h 5680"/>
              <a:gd name="T38" fmla="*/ 4589 w 5962"/>
              <a:gd name="T39" fmla="*/ 5162 h 5680"/>
              <a:gd name="T40" fmla="*/ 5485 w 5962"/>
              <a:gd name="T41" fmla="*/ 2398 h 5680"/>
              <a:gd name="T42" fmla="*/ 4565 w 5962"/>
              <a:gd name="T43" fmla="*/ 2604 h 5680"/>
              <a:gd name="T44" fmla="*/ 4571 w 5962"/>
              <a:gd name="T45" fmla="*/ 2541 h 5680"/>
              <a:gd name="T46" fmla="*/ 4565 w 5962"/>
              <a:gd name="T47" fmla="*/ 2474 h 5680"/>
              <a:gd name="T48" fmla="*/ 4549 w 5962"/>
              <a:gd name="T49" fmla="*/ 2411 h 5680"/>
              <a:gd name="T50" fmla="*/ 5384 w 5962"/>
              <a:gd name="T51" fmla="*/ 2224 h 5680"/>
              <a:gd name="T52" fmla="*/ 3078 w 5962"/>
              <a:gd name="T53" fmla="*/ 544 h 5680"/>
              <a:gd name="T54" fmla="*/ 3078 w 5962"/>
              <a:gd name="T55" fmla="*/ 1149 h 5680"/>
              <a:gd name="T56" fmla="*/ 3031 w 5962"/>
              <a:gd name="T57" fmla="*/ 1140 h 5680"/>
              <a:gd name="T58" fmla="*/ 2980 w 5962"/>
              <a:gd name="T59" fmla="*/ 1136 h 5680"/>
              <a:gd name="T60" fmla="*/ 2933 w 5962"/>
              <a:gd name="T61" fmla="*/ 1140 h 5680"/>
              <a:gd name="T62" fmla="*/ 2886 w 5962"/>
              <a:gd name="T63" fmla="*/ 1149 h 5680"/>
              <a:gd name="T64" fmla="*/ 2886 w 5962"/>
              <a:gd name="T65" fmla="*/ 544 h 5680"/>
              <a:gd name="T66" fmla="*/ 2980 w 5962"/>
              <a:gd name="T67" fmla="*/ 0 h 5680"/>
              <a:gd name="T68" fmla="*/ 5962 w 5962"/>
              <a:gd name="T69" fmla="*/ 2170 h 5680"/>
              <a:gd name="T70" fmla="*/ 4824 w 5962"/>
              <a:gd name="T71" fmla="*/ 5680 h 5680"/>
              <a:gd name="T72" fmla="*/ 1139 w 5962"/>
              <a:gd name="T73" fmla="*/ 5680 h 5680"/>
              <a:gd name="T74" fmla="*/ 0 w 5962"/>
              <a:gd name="T75" fmla="*/ 2170 h 5680"/>
              <a:gd name="T76" fmla="*/ 2980 w 5962"/>
              <a:gd name="T77" fmla="*/ 0 h 568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5962" h="5680">
                <a:moveTo>
                  <a:pt x="2886" y="544"/>
                </a:moveTo>
                <a:lnTo>
                  <a:pt x="578" y="2224"/>
                </a:lnTo>
                <a:lnTo>
                  <a:pt x="1312" y="2389"/>
                </a:lnTo>
                <a:lnTo>
                  <a:pt x="1294" y="2441"/>
                </a:lnTo>
                <a:lnTo>
                  <a:pt x="1281" y="2496"/>
                </a:lnTo>
                <a:lnTo>
                  <a:pt x="1278" y="2552"/>
                </a:lnTo>
                <a:lnTo>
                  <a:pt x="1280" y="2579"/>
                </a:lnTo>
                <a:lnTo>
                  <a:pt x="477" y="2398"/>
                </a:lnTo>
                <a:lnTo>
                  <a:pt x="1375" y="5162"/>
                </a:lnTo>
                <a:lnTo>
                  <a:pt x="2290" y="3754"/>
                </a:lnTo>
                <a:lnTo>
                  <a:pt x="2333" y="3801"/>
                </a:lnTo>
                <a:lnTo>
                  <a:pt x="2384" y="3839"/>
                </a:lnTo>
                <a:lnTo>
                  <a:pt x="2442" y="3871"/>
                </a:lnTo>
                <a:lnTo>
                  <a:pt x="1518" y="5296"/>
                </a:lnTo>
                <a:lnTo>
                  <a:pt x="4446" y="5296"/>
                </a:lnTo>
                <a:lnTo>
                  <a:pt x="3954" y="4539"/>
                </a:lnTo>
                <a:lnTo>
                  <a:pt x="4018" y="4521"/>
                </a:lnTo>
                <a:lnTo>
                  <a:pt x="4077" y="4494"/>
                </a:lnTo>
                <a:lnTo>
                  <a:pt x="4130" y="4458"/>
                </a:lnTo>
                <a:lnTo>
                  <a:pt x="4589" y="5162"/>
                </a:lnTo>
                <a:lnTo>
                  <a:pt x="5485" y="2398"/>
                </a:lnTo>
                <a:lnTo>
                  <a:pt x="4565" y="2604"/>
                </a:lnTo>
                <a:lnTo>
                  <a:pt x="4571" y="2541"/>
                </a:lnTo>
                <a:lnTo>
                  <a:pt x="4565" y="2474"/>
                </a:lnTo>
                <a:lnTo>
                  <a:pt x="4549" y="2411"/>
                </a:lnTo>
                <a:lnTo>
                  <a:pt x="5384" y="2224"/>
                </a:lnTo>
                <a:lnTo>
                  <a:pt x="3078" y="544"/>
                </a:lnTo>
                <a:lnTo>
                  <a:pt x="3078" y="1149"/>
                </a:lnTo>
                <a:lnTo>
                  <a:pt x="3031" y="1140"/>
                </a:lnTo>
                <a:lnTo>
                  <a:pt x="2980" y="1136"/>
                </a:lnTo>
                <a:lnTo>
                  <a:pt x="2933" y="1140"/>
                </a:lnTo>
                <a:lnTo>
                  <a:pt x="2886" y="1149"/>
                </a:lnTo>
                <a:lnTo>
                  <a:pt x="2886" y="544"/>
                </a:lnTo>
                <a:close/>
                <a:moveTo>
                  <a:pt x="2980" y="0"/>
                </a:moveTo>
                <a:lnTo>
                  <a:pt x="5962" y="2170"/>
                </a:lnTo>
                <a:lnTo>
                  <a:pt x="4824" y="5680"/>
                </a:lnTo>
                <a:lnTo>
                  <a:pt x="1139" y="5680"/>
                </a:lnTo>
                <a:lnTo>
                  <a:pt x="0" y="2170"/>
                </a:lnTo>
                <a:lnTo>
                  <a:pt x="2980" y="0"/>
                </a:ln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7" name="Freeform 8">
            <a:extLst>
              <a:ext uri="{FF2B5EF4-FFF2-40B4-BE49-F238E27FC236}">
                <a16:creationId xmlns:a16="http://schemas.microsoft.com/office/drawing/2014/main" id="{00000000-0008-0000-0C00-000007000000}"/>
              </a:ext>
            </a:extLst>
          </xdr:cNvPr>
          <xdr:cNvSpPr>
            <a:spLocks noEditPoints="1"/>
          </xdr:cNvSpPr>
        </xdr:nvSpPr>
        <xdr:spPr bwMode="auto">
          <a:xfrm>
            <a:off x="3316288" y="2174876"/>
            <a:ext cx="2409825" cy="2503488"/>
          </a:xfrm>
          <a:custGeom>
            <a:avLst/>
            <a:gdLst>
              <a:gd name="T0" fmla="*/ 565 w 3036"/>
              <a:gd name="T1" fmla="*/ 1245 h 3153"/>
              <a:gd name="T2" fmla="*/ 551 w 3036"/>
              <a:gd name="T3" fmla="*/ 1384 h 3153"/>
              <a:gd name="T4" fmla="*/ 1115 w 3036"/>
              <a:gd name="T5" fmla="*/ 1956 h 3153"/>
              <a:gd name="T6" fmla="*/ 1254 w 3036"/>
              <a:gd name="T7" fmla="*/ 1947 h 3153"/>
              <a:gd name="T8" fmla="*/ 1386 w 3036"/>
              <a:gd name="T9" fmla="*/ 2011 h 3153"/>
              <a:gd name="T10" fmla="*/ 1469 w 3036"/>
              <a:gd name="T11" fmla="*/ 2128 h 3153"/>
              <a:gd name="T12" fmla="*/ 1485 w 3036"/>
              <a:gd name="T13" fmla="*/ 2270 h 3153"/>
              <a:gd name="T14" fmla="*/ 2338 w 3036"/>
              <a:gd name="T15" fmla="*/ 2613 h 3153"/>
              <a:gd name="T16" fmla="*/ 2617 w 3036"/>
              <a:gd name="T17" fmla="*/ 1526 h 3153"/>
              <a:gd name="T18" fmla="*/ 2508 w 3036"/>
              <a:gd name="T19" fmla="*/ 1422 h 3153"/>
              <a:gd name="T20" fmla="*/ 2467 w 3036"/>
              <a:gd name="T21" fmla="*/ 1276 h 3153"/>
              <a:gd name="T22" fmla="*/ 1724 w 3036"/>
              <a:gd name="T23" fmla="*/ 526 h 3153"/>
              <a:gd name="T24" fmla="*/ 1574 w 3036"/>
              <a:gd name="T25" fmla="*/ 570 h 3153"/>
              <a:gd name="T26" fmla="*/ 1418 w 3036"/>
              <a:gd name="T27" fmla="*/ 523 h 3153"/>
              <a:gd name="T28" fmla="*/ 1673 w 3036"/>
              <a:gd name="T29" fmla="*/ 18 h 3153"/>
              <a:gd name="T30" fmla="*/ 1792 w 3036"/>
              <a:gd name="T31" fmla="*/ 101 h 3153"/>
              <a:gd name="T32" fmla="*/ 1854 w 3036"/>
              <a:gd name="T33" fmla="*/ 233 h 3153"/>
              <a:gd name="T34" fmla="*/ 1839 w 3036"/>
              <a:gd name="T35" fmla="*/ 389 h 3153"/>
              <a:gd name="T36" fmla="*/ 2698 w 3036"/>
              <a:gd name="T37" fmla="*/ 995 h 3153"/>
              <a:gd name="T38" fmla="*/ 2850 w 3036"/>
              <a:gd name="T39" fmla="*/ 1008 h 3153"/>
              <a:gd name="T40" fmla="*/ 2969 w 3036"/>
              <a:gd name="T41" fmla="*/ 1093 h 3153"/>
              <a:gd name="T42" fmla="*/ 3030 w 3036"/>
              <a:gd name="T43" fmla="*/ 1225 h 3153"/>
              <a:gd name="T44" fmla="*/ 3018 w 3036"/>
              <a:gd name="T45" fmla="*/ 1377 h 3153"/>
              <a:gd name="T46" fmla="*/ 2929 w 3036"/>
              <a:gd name="T47" fmla="*/ 1498 h 3153"/>
              <a:gd name="T48" fmla="*/ 2792 w 3036"/>
              <a:gd name="T49" fmla="*/ 1558 h 3153"/>
              <a:gd name="T50" fmla="*/ 2680 w 3036"/>
              <a:gd name="T51" fmla="*/ 2680 h 3153"/>
              <a:gd name="T52" fmla="*/ 2747 w 3036"/>
              <a:gd name="T53" fmla="*/ 2816 h 3153"/>
              <a:gd name="T54" fmla="*/ 2734 w 3036"/>
              <a:gd name="T55" fmla="*/ 2968 h 3153"/>
              <a:gd name="T56" fmla="*/ 2651 w 3036"/>
              <a:gd name="T57" fmla="*/ 3086 h 3153"/>
              <a:gd name="T58" fmla="*/ 2517 w 3036"/>
              <a:gd name="T59" fmla="*/ 3149 h 3153"/>
              <a:gd name="T60" fmla="*/ 2367 w 3036"/>
              <a:gd name="T61" fmla="*/ 3135 h 3153"/>
              <a:gd name="T62" fmla="*/ 2250 w 3036"/>
              <a:gd name="T63" fmla="*/ 3052 h 3153"/>
              <a:gd name="T64" fmla="*/ 2186 w 3036"/>
              <a:gd name="T65" fmla="*/ 2919 h 3153"/>
              <a:gd name="T66" fmla="*/ 1404 w 3036"/>
              <a:gd name="T67" fmla="*/ 2431 h 3153"/>
              <a:gd name="T68" fmla="*/ 1292 w 3036"/>
              <a:gd name="T69" fmla="*/ 2499 h 3153"/>
              <a:gd name="T70" fmla="*/ 1153 w 3036"/>
              <a:gd name="T71" fmla="*/ 2508 h 3153"/>
              <a:gd name="T72" fmla="*/ 1019 w 3036"/>
              <a:gd name="T73" fmla="*/ 2445 h 3153"/>
              <a:gd name="T74" fmla="*/ 936 w 3036"/>
              <a:gd name="T75" fmla="*/ 2327 h 3153"/>
              <a:gd name="T76" fmla="*/ 921 w 3036"/>
              <a:gd name="T77" fmla="*/ 2183 h 3153"/>
              <a:gd name="T78" fmla="*/ 397 w 3036"/>
              <a:gd name="T79" fmla="*/ 1547 h 3153"/>
              <a:gd name="T80" fmla="*/ 283 w 3036"/>
              <a:gd name="T81" fmla="*/ 1573 h 3153"/>
              <a:gd name="T82" fmla="*/ 141 w 3036"/>
              <a:gd name="T83" fmla="*/ 1533 h 3153"/>
              <a:gd name="T84" fmla="*/ 38 w 3036"/>
              <a:gd name="T85" fmla="*/ 1431 h 3153"/>
              <a:gd name="T86" fmla="*/ 0 w 3036"/>
              <a:gd name="T87" fmla="*/ 1287 h 3153"/>
              <a:gd name="T88" fmla="*/ 38 w 3036"/>
              <a:gd name="T89" fmla="*/ 1144 h 3153"/>
              <a:gd name="T90" fmla="*/ 141 w 3036"/>
              <a:gd name="T91" fmla="*/ 1040 h 3153"/>
              <a:gd name="T92" fmla="*/ 283 w 3036"/>
              <a:gd name="T93" fmla="*/ 1002 h 3153"/>
              <a:gd name="T94" fmla="*/ 415 w 3036"/>
              <a:gd name="T95" fmla="*/ 1035 h 3153"/>
              <a:gd name="T96" fmla="*/ 1294 w 3036"/>
              <a:gd name="T97" fmla="*/ 335 h 3153"/>
              <a:gd name="T98" fmla="*/ 1308 w 3036"/>
              <a:gd name="T99" fmla="*/ 184 h 3153"/>
              <a:gd name="T100" fmla="*/ 1391 w 3036"/>
              <a:gd name="T101" fmla="*/ 67 h 3153"/>
              <a:gd name="T102" fmla="*/ 1523 w 3036"/>
              <a:gd name="T103" fmla="*/ 3 h 31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Lst>
            <a:rect l="0" t="0" r="r" b="b"/>
            <a:pathLst>
              <a:path w="3036" h="3153">
                <a:moveTo>
                  <a:pt x="1418" y="523"/>
                </a:moveTo>
                <a:lnTo>
                  <a:pt x="556" y="1205"/>
                </a:lnTo>
                <a:lnTo>
                  <a:pt x="565" y="1245"/>
                </a:lnTo>
                <a:lnTo>
                  <a:pt x="569" y="1287"/>
                </a:lnTo>
                <a:lnTo>
                  <a:pt x="564" y="1337"/>
                </a:lnTo>
                <a:lnTo>
                  <a:pt x="551" y="1384"/>
                </a:lnTo>
                <a:lnTo>
                  <a:pt x="531" y="1428"/>
                </a:lnTo>
                <a:lnTo>
                  <a:pt x="1075" y="1973"/>
                </a:lnTo>
                <a:lnTo>
                  <a:pt x="1115" y="1956"/>
                </a:lnTo>
                <a:lnTo>
                  <a:pt x="1158" y="1947"/>
                </a:lnTo>
                <a:lnTo>
                  <a:pt x="1203" y="1944"/>
                </a:lnTo>
                <a:lnTo>
                  <a:pt x="1254" y="1947"/>
                </a:lnTo>
                <a:lnTo>
                  <a:pt x="1303" y="1962"/>
                </a:lnTo>
                <a:lnTo>
                  <a:pt x="1346" y="1982"/>
                </a:lnTo>
                <a:lnTo>
                  <a:pt x="1386" y="2011"/>
                </a:lnTo>
                <a:lnTo>
                  <a:pt x="1420" y="2045"/>
                </a:lnTo>
                <a:lnTo>
                  <a:pt x="1449" y="2085"/>
                </a:lnTo>
                <a:lnTo>
                  <a:pt x="1469" y="2128"/>
                </a:lnTo>
                <a:lnTo>
                  <a:pt x="1483" y="2177"/>
                </a:lnTo>
                <a:lnTo>
                  <a:pt x="1487" y="2228"/>
                </a:lnTo>
                <a:lnTo>
                  <a:pt x="1485" y="2270"/>
                </a:lnTo>
                <a:lnTo>
                  <a:pt x="2266" y="2666"/>
                </a:lnTo>
                <a:lnTo>
                  <a:pt x="2300" y="2637"/>
                </a:lnTo>
                <a:lnTo>
                  <a:pt x="2338" y="2613"/>
                </a:lnTo>
                <a:lnTo>
                  <a:pt x="2382" y="2597"/>
                </a:lnTo>
                <a:lnTo>
                  <a:pt x="2427" y="2586"/>
                </a:lnTo>
                <a:lnTo>
                  <a:pt x="2617" y="1526"/>
                </a:lnTo>
                <a:lnTo>
                  <a:pt x="2573" y="1498"/>
                </a:lnTo>
                <a:lnTo>
                  <a:pt x="2537" y="1464"/>
                </a:lnTo>
                <a:lnTo>
                  <a:pt x="2508" y="1422"/>
                </a:lnTo>
                <a:lnTo>
                  <a:pt x="2486" y="1377"/>
                </a:lnTo>
                <a:lnTo>
                  <a:pt x="2472" y="1328"/>
                </a:lnTo>
                <a:lnTo>
                  <a:pt x="2467" y="1276"/>
                </a:lnTo>
                <a:lnTo>
                  <a:pt x="2472" y="1222"/>
                </a:lnTo>
                <a:lnTo>
                  <a:pt x="2486" y="1171"/>
                </a:lnTo>
                <a:lnTo>
                  <a:pt x="1724" y="526"/>
                </a:lnTo>
                <a:lnTo>
                  <a:pt x="1677" y="550"/>
                </a:lnTo>
                <a:lnTo>
                  <a:pt x="1628" y="564"/>
                </a:lnTo>
                <a:lnTo>
                  <a:pt x="1574" y="570"/>
                </a:lnTo>
                <a:lnTo>
                  <a:pt x="1518" y="564"/>
                </a:lnTo>
                <a:lnTo>
                  <a:pt x="1465" y="548"/>
                </a:lnTo>
                <a:lnTo>
                  <a:pt x="1418" y="523"/>
                </a:lnTo>
                <a:close/>
                <a:moveTo>
                  <a:pt x="1574" y="0"/>
                </a:moveTo>
                <a:lnTo>
                  <a:pt x="1626" y="3"/>
                </a:lnTo>
                <a:lnTo>
                  <a:pt x="1673" y="18"/>
                </a:lnTo>
                <a:lnTo>
                  <a:pt x="1718" y="38"/>
                </a:lnTo>
                <a:lnTo>
                  <a:pt x="1758" y="67"/>
                </a:lnTo>
                <a:lnTo>
                  <a:pt x="1792" y="101"/>
                </a:lnTo>
                <a:lnTo>
                  <a:pt x="1820" y="141"/>
                </a:lnTo>
                <a:lnTo>
                  <a:pt x="1841" y="184"/>
                </a:lnTo>
                <a:lnTo>
                  <a:pt x="1854" y="233"/>
                </a:lnTo>
                <a:lnTo>
                  <a:pt x="1859" y="284"/>
                </a:lnTo>
                <a:lnTo>
                  <a:pt x="1854" y="338"/>
                </a:lnTo>
                <a:lnTo>
                  <a:pt x="1839" y="389"/>
                </a:lnTo>
                <a:lnTo>
                  <a:pt x="2602" y="1033"/>
                </a:lnTo>
                <a:lnTo>
                  <a:pt x="2649" y="1010"/>
                </a:lnTo>
                <a:lnTo>
                  <a:pt x="2698" y="995"/>
                </a:lnTo>
                <a:lnTo>
                  <a:pt x="2752" y="992"/>
                </a:lnTo>
                <a:lnTo>
                  <a:pt x="2803" y="995"/>
                </a:lnTo>
                <a:lnTo>
                  <a:pt x="2850" y="1008"/>
                </a:lnTo>
                <a:lnTo>
                  <a:pt x="2895" y="1030"/>
                </a:lnTo>
                <a:lnTo>
                  <a:pt x="2935" y="1059"/>
                </a:lnTo>
                <a:lnTo>
                  <a:pt x="2969" y="1093"/>
                </a:lnTo>
                <a:lnTo>
                  <a:pt x="2996" y="1133"/>
                </a:lnTo>
                <a:lnTo>
                  <a:pt x="3018" y="1176"/>
                </a:lnTo>
                <a:lnTo>
                  <a:pt x="3030" y="1225"/>
                </a:lnTo>
                <a:lnTo>
                  <a:pt x="3036" y="1276"/>
                </a:lnTo>
                <a:lnTo>
                  <a:pt x="3030" y="1328"/>
                </a:lnTo>
                <a:lnTo>
                  <a:pt x="3018" y="1377"/>
                </a:lnTo>
                <a:lnTo>
                  <a:pt x="2994" y="1422"/>
                </a:lnTo>
                <a:lnTo>
                  <a:pt x="2965" y="1462"/>
                </a:lnTo>
                <a:lnTo>
                  <a:pt x="2929" y="1498"/>
                </a:lnTo>
                <a:lnTo>
                  <a:pt x="2888" y="1526"/>
                </a:lnTo>
                <a:lnTo>
                  <a:pt x="2842" y="1546"/>
                </a:lnTo>
                <a:lnTo>
                  <a:pt x="2792" y="1558"/>
                </a:lnTo>
                <a:lnTo>
                  <a:pt x="2602" y="2617"/>
                </a:lnTo>
                <a:lnTo>
                  <a:pt x="2644" y="2646"/>
                </a:lnTo>
                <a:lnTo>
                  <a:pt x="2680" y="2680"/>
                </a:lnTo>
                <a:lnTo>
                  <a:pt x="2711" y="2720"/>
                </a:lnTo>
                <a:lnTo>
                  <a:pt x="2732" y="2766"/>
                </a:lnTo>
                <a:lnTo>
                  <a:pt x="2747" y="2816"/>
                </a:lnTo>
                <a:lnTo>
                  <a:pt x="2752" y="2869"/>
                </a:lnTo>
                <a:lnTo>
                  <a:pt x="2747" y="2919"/>
                </a:lnTo>
                <a:lnTo>
                  <a:pt x="2734" y="2968"/>
                </a:lnTo>
                <a:lnTo>
                  <a:pt x="2712" y="3012"/>
                </a:lnTo>
                <a:lnTo>
                  <a:pt x="2685" y="3052"/>
                </a:lnTo>
                <a:lnTo>
                  <a:pt x="2651" y="3086"/>
                </a:lnTo>
                <a:lnTo>
                  <a:pt x="2611" y="3115"/>
                </a:lnTo>
                <a:lnTo>
                  <a:pt x="2566" y="3135"/>
                </a:lnTo>
                <a:lnTo>
                  <a:pt x="2517" y="3149"/>
                </a:lnTo>
                <a:lnTo>
                  <a:pt x="2467" y="3153"/>
                </a:lnTo>
                <a:lnTo>
                  <a:pt x="2416" y="3149"/>
                </a:lnTo>
                <a:lnTo>
                  <a:pt x="2367" y="3135"/>
                </a:lnTo>
                <a:lnTo>
                  <a:pt x="2324" y="3115"/>
                </a:lnTo>
                <a:lnTo>
                  <a:pt x="2284" y="3086"/>
                </a:lnTo>
                <a:lnTo>
                  <a:pt x="2250" y="3052"/>
                </a:lnTo>
                <a:lnTo>
                  <a:pt x="2221" y="3012"/>
                </a:lnTo>
                <a:lnTo>
                  <a:pt x="2201" y="2968"/>
                </a:lnTo>
                <a:lnTo>
                  <a:pt x="2186" y="2919"/>
                </a:lnTo>
                <a:lnTo>
                  <a:pt x="2183" y="2869"/>
                </a:lnTo>
                <a:lnTo>
                  <a:pt x="2186" y="2827"/>
                </a:lnTo>
                <a:lnTo>
                  <a:pt x="1404" y="2431"/>
                </a:lnTo>
                <a:lnTo>
                  <a:pt x="1370" y="2458"/>
                </a:lnTo>
                <a:lnTo>
                  <a:pt x="1333" y="2481"/>
                </a:lnTo>
                <a:lnTo>
                  <a:pt x="1292" y="2499"/>
                </a:lnTo>
                <a:lnTo>
                  <a:pt x="1248" y="2510"/>
                </a:lnTo>
                <a:lnTo>
                  <a:pt x="1203" y="2514"/>
                </a:lnTo>
                <a:lnTo>
                  <a:pt x="1153" y="2508"/>
                </a:lnTo>
                <a:lnTo>
                  <a:pt x="1104" y="2496"/>
                </a:lnTo>
                <a:lnTo>
                  <a:pt x="1059" y="2474"/>
                </a:lnTo>
                <a:lnTo>
                  <a:pt x="1019" y="2445"/>
                </a:lnTo>
                <a:lnTo>
                  <a:pt x="985" y="2413"/>
                </a:lnTo>
                <a:lnTo>
                  <a:pt x="957" y="2373"/>
                </a:lnTo>
                <a:lnTo>
                  <a:pt x="936" y="2327"/>
                </a:lnTo>
                <a:lnTo>
                  <a:pt x="923" y="2279"/>
                </a:lnTo>
                <a:lnTo>
                  <a:pt x="918" y="2228"/>
                </a:lnTo>
                <a:lnTo>
                  <a:pt x="921" y="2183"/>
                </a:lnTo>
                <a:lnTo>
                  <a:pt x="932" y="2141"/>
                </a:lnTo>
                <a:lnTo>
                  <a:pt x="948" y="2099"/>
                </a:lnTo>
                <a:lnTo>
                  <a:pt x="397" y="1547"/>
                </a:lnTo>
                <a:lnTo>
                  <a:pt x="361" y="1560"/>
                </a:lnTo>
                <a:lnTo>
                  <a:pt x="323" y="1569"/>
                </a:lnTo>
                <a:lnTo>
                  <a:pt x="283" y="1573"/>
                </a:lnTo>
                <a:lnTo>
                  <a:pt x="233" y="1567"/>
                </a:lnTo>
                <a:lnTo>
                  <a:pt x="184" y="1555"/>
                </a:lnTo>
                <a:lnTo>
                  <a:pt x="141" y="1533"/>
                </a:lnTo>
                <a:lnTo>
                  <a:pt x="101" y="1504"/>
                </a:lnTo>
                <a:lnTo>
                  <a:pt x="67" y="1469"/>
                </a:lnTo>
                <a:lnTo>
                  <a:pt x="38" y="1431"/>
                </a:lnTo>
                <a:lnTo>
                  <a:pt x="18" y="1386"/>
                </a:lnTo>
                <a:lnTo>
                  <a:pt x="3" y="1337"/>
                </a:lnTo>
                <a:lnTo>
                  <a:pt x="0" y="1287"/>
                </a:lnTo>
                <a:lnTo>
                  <a:pt x="3" y="1236"/>
                </a:lnTo>
                <a:lnTo>
                  <a:pt x="18" y="1187"/>
                </a:lnTo>
                <a:lnTo>
                  <a:pt x="38" y="1144"/>
                </a:lnTo>
                <a:lnTo>
                  <a:pt x="67" y="1104"/>
                </a:lnTo>
                <a:lnTo>
                  <a:pt x="101" y="1069"/>
                </a:lnTo>
                <a:lnTo>
                  <a:pt x="141" y="1040"/>
                </a:lnTo>
                <a:lnTo>
                  <a:pt x="184" y="1021"/>
                </a:lnTo>
                <a:lnTo>
                  <a:pt x="233" y="1006"/>
                </a:lnTo>
                <a:lnTo>
                  <a:pt x="283" y="1002"/>
                </a:lnTo>
                <a:lnTo>
                  <a:pt x="330" y="1006"/>
                </a:lnTo>
                <a:lnTo>
                  <a:pt x="374" y="1017"/>
                </a:lnTo>
                <a:lnTo>
                  <a:pt x="415" y="1035"/>
                </a:lnTo>
                <a:lnTo>
                  <a:pt x="453" y="1059"/>
                </a:lnTo>
                <a:lnTo>
                  <a:pt x="1306" y="382"/>
                </a:lnTo>
                <a:lnTo>
                  <a:pt x="1294" y="335"/>
                </a:lnTo>
                <a:lnTo>
                  <a:pt x="1290" y="284"/>
                </a:lnTo>
                <a:lnTo>
                  <a:pt x="1294" y="233"/>
                </a:lnTo>
                <a:lnTo>
                  <a:pt x="1308" y="184"/>
                </a:lnTo>
                <a:lnTo>
                  <a:pt x="1328" y="141"/>
                </a:lnTo>
                <a:lnTo>
                  <a:pt x="1357" y="101"/>
                </a:lnTo>
                <a:lnTo>
                  <a:pt x="1391" y="67"/>
                </a:lnTo>
                <a:lnTo>
                  <a:pt x="1431" y="38"/>
                </a:lnTo>
                <a:lnTo>
                  <a:pt x="1474" y="18"/>
                </a:lnTo>
                <a:lnTo>
                  <a:pt x="1523" y="3"/>
                </a:lnTo>
                <a:lnTo>
                  <a:pt x="1574" y="0"/>
                </a:lnTo>
                <a:close/>
              </a:path>
            </a:pathLst>
          </a:custGeom>
          <a:grpFill/>
          <a:ln w="0">
            <a:noFill/>
            <a:prstDash val="solid"/>
            <a:round/>
            <a:headEnd/>
            <a:tailEnd/>
          </a:ln>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grpSp>
    <xdr:clientData/>
  </xdr:twoCellAnchor>
  <xdr:twoCellAnchor>
    <xdr:from>
      <xdr:col>2</xdr:col>
      <xdr:colOff>68727</xdr:colOff>
      <xdr:row>15</xdr:row>
      <xdr:rowOff>81063</xdr:rowOff>
    </xdr:from>
    <xdr:to>
      <xdr:col>2</xdr:col>
      <xdr:colOff>224302</xdr:colOff>
      <xdr:row>15</xdr:row>
      <xdr:rowOff>235051</xdr:rowOff>
    </xdr:to>
    <xdr:sp macro="" textlink="">
      <xdr:nvSpPr>
        <xdr:cNvPr id="8" name="Freeform 446">
          <a:extLst>
            <a:ext uri="{FF2B5EF4-FFF2-40B4-BE49-F238E27FC236}">
              <a16:creationId xmlns:a16="http://schemas.microsoft.com/office/drawing/2014/main" id="{00000000-0008-0000-0C00-000008000000}"/>
            </a:ext>
          </a:extLst>
        </xdr:cNvPr>
        <xdr:cNvSpPr>
          <a:spLocks noEditPoints="1"/>
        </xdr:cNvSpPr>
      </xdr:nvSpPr>
      <xdr:spPr bwMode="auto">
        <a:xfrm>
          <a:off x="358618" y="3062802"/>
          <a:ext cx="155575" cy="153988"/>
        </a:xfrm>
        <a:custGeom>
          <a:avLst/>
          <a:gdLst>
            <a:gd name="T0" fmla="*/ 187 w 374"/>
            <a:gd name="T1" fmla="*/ 0 h 375"/>
            <a:gd name="T2" fmla="*/ 0 w 374"/>
            <a:gd name="T3" fmla="*/ 188 h 375"/>
            <a:gd name="T4" fmla="*/ 187 w 374"/>
            <a:gd name="T5" fmla="*/ 375 h 375"/>
            <a:gd name="T6" fmla="*/ 374 w 374"/>
            <a:gd name="T7" fmla="*/ 188 h 375"/>
            <a:gd name="T8" fmla="*/ 187 w 374"/>
            <a:gd name="T9" fmla="*/ 0 h 375"/>
            <a:gd name="T10" fmla="*/ 192 w 374"/>
            <a:gd name="T11" fmla="*/ 56 h 375"/>
            <a:gd name="T12" fmla="*/ 233 w 374"/>
            <a:gd name="T13" fmla="*/ 97 h 375"/>
            <a:gd name="T14" fmla="*/ 192 w 374"/>
            <a:gd name="T15" fmla="*/ 139 h 375"/>
            <a:gd name="T16" fmla="*/ 151 w 374"/>
            <a:gd name="T17" fmla="*/ 97 h 375"/>
            <a:gd name="T18" fmla="*/ 192 w 374"/>
            <a:gd name="T19" fmla="*/ 56 h 375"/>
            <a:gd name="T20" fmla="*/ 249 w 374"/>
            <a:gd name="T21" fmla="*/ 304 h 375"/>
            <a:gd name="T22" fmla="*/ 240 w 374"/>
            <a:gd name="T23" fmla="*/ 308 h 375"/>
            <a:gd name="T24" fmla="*/ 145 w 374"/>
            <a:gd name="T25" fmla="*/ 308 h 375"/>
            <a:gd name="T26" fmla="*/ 135 w 374"/>
            <a:gd name="T27" fmla="*/ 304 h 375"/>
            <a:gd name="T28" fmla="*/ 132 w 374"/>
            <a:gd name="T29" fmla="*/ 293 h 375"/>
            <a:gd name="T30" fmla="*/ 135 w 374"/>
            <a:gd name="T31" fmla="*/ 282 h 375"/>
            <a:gd name="T32" fmla="*/ 145 w 374"/>
            <a:gd name="T33" fmla="*/ 278 h 375"/>
            <a:gd name="T34" fmla="*/ 155 w 374"/>
            <a:gd name="T35" fmla="*/ 278 h 375"/>
            <a:gd name="T36" fmla="*/ 155 w 374"/>
            <a:gd name="T37" fmla="*/ 199 h 375"/>
            <a:gd name="T38" fmla="*/ 145 w 374"/>
            <a:gd name="T39" fmla="*/ 199 h 375"/>
            <a:gd name="T40" fmla="*/ 135 w 374"/>
            <a:gd name="T41" fmla="*/ 194 h 375"/>
            <a:gd name="T42" fmla="*/ 132 w 374"/>
            <a:gd name="T43" fmla="*/ 184 h 375"/>
            <a:gd name="T44" fmla="*/ 135 w 374"/>
            <a:gd name="T45" fmla="*/ 173 h 375"/>
            <a:gd name="T46" fmla="*/ 145 w 374"/>
            <a:gd name="T47" fmla="*/ 169 h 375"/>
            <a:gd name="T48" fmla="*/ 224 w 374"/>
            <a:gd name="T49" fmla="*/ 169 h 375"/>
            <a:gd name="T50" fmla="*/ 229 w 374"/>
            <a:gd name="T51" fmla="*/ 173 h 375"/>
            <a:gd name="T52" fmla="*/ 229 w 374"/>
            <a:gd name="T53" fmla="*/ 278 h 375"/>
            <a:gd name="T54" fmla="*/ 240 w 374"/>
            <a:gd name="T55" fmla="*/ 278 h 375"/>
            <a:gd name="T56" fmla="*/ 249 w 374"/>
            <a:gd name="T57" fmla="*/ 282 h 375"/>
            <a:gd name="T58" fmla="*/ 253 w 374"/>
            <a:gd name="T59" fmla="*/ 293 h 375"/>
            <a:gd name="T60" fmla="*/ 249 w 374"/>
            <a:gd name="T61" fmla="*/ 304 h 37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374" h="375">
              <a:moveTo>
                <a:pt x="187" y="0"/>
              </a:moveTo>
              <a:cubicBezTo>
                <a:pt x="84" y="0"/>
                <a:pt x="0" y="84"/>
                <a:pt x="0" y="188"/>
              </a:cubicBezTo>
              <a:cubicBezTo>
                <a:pt x="0" y="291"/>
                <a:pt x="84" y="375"/>
                <a:pt x="187" y="375"/>
              </a:cubicBezTo>
              <a:cubicBezTo>
                <a:pt x="290" y="375"/>
                <a:pt x="374" y="291"/>
                <a:pt x="374" y="188"/>
              </a:cubicBezTo>
              <a:cubicBezTo>
                <a:pt x="374" y="84"/>
                <a:pt x="290" y="0"/>
                <a:pt x="187" y="0"/>
              </a:cubicBezTo>
              <a:close/>
              <a:moveTo>
                <a:pt x="192" y="56"/>
              </a:moveTo>
              <a:cubicBezTo>
                <a:pt x="215" y="56"/>
                <a:pt x="233" y="74"/>
                <a:pt x="233" y="97"/>
              </a:cubicBezTo>
              <a:cubicBezTo>
                <a:pt x="233" y="120"/>
                <a:pt x="215" y="139"/>
                <a:pt x="192" y="139"/>
              </a:cubicBezTo>
              <a:cubicBezTo>
                <a:pt x="169" y="139"/>
                <a:pt x="151" y="120"/>
                <a:pt x="151" y="97"/>
              </a:cubicBezTo>
              <a:cubicBezTo>
                <a:pt x="151" y="74"/>
                <a:pt x="169" y="56"/>
                <a:pt x="192" y="56"/>
              </a:cubicBezTo>
              <a:close/>
              <a:moveTo>
                <a:pt x="249" y="304"/>
              </a:moveTo>
              <a:cubicBezTo>
                <a:pt x="245" y="307"/>
                <a:pt x="242" y="308"/>
                <a:pt x="240" y="308"/>
              </a:cubicBezTo>
              <a:cubicBezTo>
                <a:pt x="145" y="308"/>
                <a:pt x="145" y="308"/>
                <a:pt x="145" y="308"/>
              </a:cubicBezTo>
              <a:cubicBezTo>
                <a:pt x="142" y="308"/>
                <a:pt x="139" y="307"/>
                <a:pt x="135" y="304"/>
              </a:cubicBezTo>
              <a:cubicBezTo>
                <a:pt x="133" y="301"/>
                <a:pt x="132" y="297"/>
                <a:pt x="132" y="293"/>
              </a:cubicBezTo>
              <a:cubicBezTo>
                <a:pt x="132" y="289"/>
                <a:pt x="133" y="285"/>
                <a:pt x="135" y="282"/>
              </a:cubicBezTo>
              <a:cubicBezTo>
                <a:pt x="139" y="279"/>
                <a:pt x="142" y="278"/>
                <a:pt x="145" y="278"/>
              </a:cubicBezTo>
              <a:cubicBezTo>
                <a:pt x="155" y="278"/>
                <a:pt x="155" y="278"/>
                <a:pt x="155" y="278"/>
              </a:cubicBezTo>
              <a:cubicBezTo>
                <a:pt x="155" y="199"/>
                <a:pt x="155" y="199"/>
                <a:pt x="155" y="199"/>
              </a:cubicBezTo>
              <a:cubicBezTo>
                <a:pt x="145" y="199"/>
                <a:pt x="145" y="199"/>
                <a:pt x="145" y="199"/>
              </a:cubicBezTo>
              <a:cubicBezTo>
                <a:pt x="142" y="199"/>
                <a:pt x="139" y="198"/>
                <a:pt x="135" y="194"/>
              </a:cubicBezTo>
              <a:cubicBezTo>
                <a:pt x="133" y="192"/>
                <a:pt x="132" y="188"/>
                <a:pt x="132" y="184"/>
              </a:cubicBezTo>
              <a:cubicBezTo>
                <a:pt x="132" y="180"/>
                <a:pt x="133" y="176"/>
                <a:pt x="135" y="173"/>
              </a:cubicBezTo>
              <a:cubicBezTo>
                <a:pt x="139" y="170"/>
                <a:pt x="142" y="169"/>
                <a:pt x="145" y="169"/>
              </a:cubicBezTo>
              <a:cubicBezTo>
                <a:pt x="224" y="169"/>
                <a:pt x="224" y="169"/>
                <a:pt x="224" y="169"/>
              </a:cubicBezTo>
              <a:cubicBezTo>
                <a:pt x="227" y="169"/>
                <a:pt x="229" y="171"/>
                <a:pt x="229" y="173"/>
              </a:cubicBezTo>
              <a:cubicBezTo>
                <a:pt x="229" y="278"/>
                <a:pt x="229" y="278"/>
                <a:pt x="229" y="278"/>
              </a:cubicBezTo>
              <a:cubicBezTo>
                <a:pt x="240" y="278"/>
                <a:pt x="240" y="278"/>
                <a:pt x="240" y="278"/>
              </a:cubicBezTo>
              <a:cubicBezTo>
                <a:pt x="242" y="278"/>
                <a:pt x="246" y="279"/>
                <a:pt x="249" y="282"/>
              </a:cubicBezTo>
              <a:cubicBezTo>
                <a:pt x="251" y="285"/>
                <a:pt x="253" y="289"/>
                <a:pt x="253" y="293"/>
              </a:cubicBezTo>
              <a:cubicBezTo>
                <a:pt x="253" y="297"/>
                <a:pt x="251" y="301"/>
                <a:pt x="249" y="304"/>
              </a:cubicBezTo>
              <a:close/>
            </a:path>
          </a:pathLst>
        </a:custGeom>
        <a:solidFill>
          <a:schemeClr val="bg1"/>
        </a:solidFill>
        <a:ln>
          <a:noFill/>
        </a:ln>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clientData/>
  </xdr:twoCellAnchor>
  <xdr:twoCellAnchor>
    <xdr:from>
      <xdr:col>8</xdr:col>
      <xdr:colOff>1185131</xdr:colOff>
      <xdr:row>1</xdr:row>
      <xdr:rowOff>112893</xdr:rowOff>
    </xdr:from>
    <xdr:to>
      <xdr:col>8</xdr:col>
      <xdr:colOff>1481035</xdr:colOff>
      <xdr:row>1</xdr:row>
      <xdr:rowOff>323804</xdr:rowOff>
    </xdr:to>
    <xdr:sp macro="" textlink="">
      <xdr:nvSpPr>
        <xdr:cNvPr id="9" name="Freeform 115">
          <a:hlinkClick xmlns:r="http://schemas.openxmlformats.org/officeDocument/2006/relationships" r:id="rId2"/>
          <a:extLst>
            <a:ext uri="{FF2B5EF4-FFF2-40B4-BE49-F238E27FC236}">
              <a16:creationId xmlns:a16="http://schemas.microsoft.com/office/drawing/2014/main" id="{00000000-0008-0000-0C00-000009000000}"/>
            </a:ext>
          </a:extLst>
        </xdr:cNvPr>
        <xdr:cNvSpPr>
          <a:spLocks/>
        </xdr:cNvSpPr>
      </xdr:nvSpPr>
      <xdr:spPr bwMode="auto">
        <a:xfrm>
          <a:off x="7061323" y="303393"/>
          <a:ext cx="295904" cy="210911"/>
        </a:xfrm>
        <a:custGeom>
          <a:avLst/>
          <a:gdLst>
            <a:gd name="T0" fmla="*/ 322 w 678"/>
            <a:gd name="T1" fmla="*/ 34 h 484"/>
            <a:gd name="T2" fmla="*/ 321 w 678"/>
            <a:gd name="T3" fmla="*/ 26 h 484"/>
            <a:gd name="T4" fmla="*/ 320 w 678"/>
            <a:gd name="T5" fmla="*/ 24 h 484"/>
            <a:gd name="T6" fmla="*/ 318 w 678"/>
            <a:gd name="T7" fmla="*/ 18 h 484"/>
            <a:gd name="T8" fmla="*/ 317 w 678"/>
            <a:gd name="T9" fmla="*/ 17 h 484"/>
            <a:gd name="T10" fmla="*/ 313 w 678"/>
            <a:gd name="T11" fmla="*/ 11 h 484"/>
            <a:gd name="T12" fmla="*/ 312 w 678"/>
            <a:gd name="T13" fmla="*/ 11 h 484"/>
            <a:gd name="T14" fmla="*/ 305 w 678"/>
            <a:gd name="T15" fmla="*/ 6 h 484"/>
            <a:gd name="T16" fmla="*/ 272 w 678"/>
            <a:gd name="T17" fmla="*/ 8 h 484"/>
            <a:gd name="T18" fmla="*/ 13 w 678"/>
            <a:gd name="T19" fmla="*/ 218 h 484"/>
            <a:gd name="T20" fmla="*/ 0 w 678"/>
            <a:gd name="T21" fmla="*/ 243 h 484"/>
            <a:gd name="T22" fmla="*/ 13 w 678"/>
            <a:gd name="T23" fmla="*/ 269 h 484"/>
            <a:gd name="T24" fmla="*/ 272 w 678"/>
            <a:gd name="T25" fmla="*/ 478 h 484"/>
            <a:gd name="T26" fmla="*/ 292 w 678"/>
            <a:gd name="T27" fmla="*/ 484 h 484"/>
            <a:gd name="T28" fmla="*/ 292 w 678"/>
            <a:gd name="T29" fmla="*/ 484 h 484"/>
            <a:gd name="T30" fmla="*/ 298 w 678"/>
            <a:gd name="T31" fmla="*/ 483 h 484"/>
            <a:gd name="T32" fmla="*/ 305 w 678"/>
            <a:gd name="T33" fmla="*/ 481 h 484"/>
            <a:gd name="T34" fmla="*/ 322 w 678"/>
            <a:gd name="T35" fmla="*/ 453 h 484"/>
            <a:gd name="T36" fmla="*/ 322 w 678"/>
            <a:gd name="T37" fmla="*/ 346 h 484"/>
            <a:gd name="T38" fmla="*/ 605 w 678"/>
            <a:gd name="T39" fmla="*/ 316 h 484"/>
            <a:gd name="T40" fmla="*/ 678 w 678"/>
            <a:gd name="T41" fmla="*/ 243 h 484"/>
            <a:gd name="T42" fmla="*/ 605 w 678"/>
            <a:gd name="T43" fmla="*/ 170 h 484"/>
            <a:gd name="T44" fmla="*/ 322 w 678"/>
            <a:gd name="T45" fmla="*/ 140 h 484"/>
            <a:gd name="T46" fmla="*/ 322 w 678"/>
            <a:gd name="T47" fmla="*/ 34 h 4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678" h="484">
              <a:moveTo>
                <a:pt x="322" y="34"/>
              </a:moveTo>
              <a:cubicBezTo>
                <a:pt x="322" y="31"/>
                <a:pt x="321" y="28"/>
                <a:pt x="321" y="26"/>
              </a:cubicBezTo>
              <a:cubicBezTo>
                <a:pt x="321" y="25"/>
                <a:pt x="320" y="25"/>
                <a:pt x="320" y="24"/>
              </a:cubicBezTo>
              <a:cubicBezTo>
                <a:pt x="320" y="22"/>
                <a:pt x="319" y="20"/>
                <a:pt x="318" y="18"/>
              </a:cubicBezTo>
              <a:cubicBezTo>
                <a:pt x="317" y="18"/>
                <a:pt x="317" y="17"/>
                <a:pt x="317" y="17"/>
              </a:cubicBezTo>
              <a:cubicBezTo>
                <a:pt x="316" y="15"/>
                <a:pt x="314" y="13"/>
                <a:pt x="313" y="11"/>
              </a:cubicBezTo>
              <a:cubicBezTo>
                <a:pt x="313" y="11"/>
                <a:pt x="312" y="11"/>
                <a:pt x="312" y="11"/>
              </a:cubicBezTo>
              <a:cubicBezTo>
                <a:pt x="310" y="9"/>
                <a:pt x="308" y="7"/>
                <a:pt x="305" y="6"/>
              </a:cubicBezTo>
              <a:cubicBezTo>
                <a:pt x="294" y="0"/>
                <a:pt x="282" y="1"/>
                <a:pt x="272" y="8"/>
              </a:cubicBezTo>
              <a:cubicBezTo>
                <a:pt x="13" y="218"/>
                <a:pt x="13" y="218"/>
                <a:pt x="13" y="218"/>
              </a:cubicBezTo>
              <a:cubicBezTo>
                <a:pt x="5" y="224"/>
                <a:pt x="0" y="233"/>
                <a:pt x="0" y="243"/>
              </a:cubicBezTo>
              <a:cubicBezTo>
                <a:pt x="0" y="253"/>
                <a:pt x="5" y="263"/>
                <a:pt x="13" y="269"/>
              </a:cubicBezTo>
              <a:cubicBezTo>
                <a:pt x="272" y="478"/>
                <a:pt x="272" y="478"/>
                <a:pt x="272" y="478"/>
              </a:cubicBezTo>
              <a:cubicBezTo>
                <a:pt x="278" y="482"/>
                <a:pt x="285" y="484"/>
                <a:pt x="292" y="484"/>
              </a:cubicBezTo>
              <a:cubicBezTo>
                <a:pt x="292" y="484"/>
                <a:pt x="292" y="484"/>
                <a:pt x="292" y="484"/>
              </a:cubicBezTo>
              <a:cubicBezTo>
                <a:pt x="294" y="484"/>
                <a:pt x="296" y="484"/>
                <a:pt x="298" y="483"/>
              </a:cubicBezTo>
              <a:cubicBezTo>
                <a:pt x="300" y="483"/>
                <a:pt x="303" y="482"/>
                <a:pt x="305" y="481"/>
              </a:cubicBezTo>
              <a:cubicBezTo>
                <a:pt x="315" y="476"/>
                <a:pt x="322" y="465"/>
                <a:pt x="322" y="453"/>
              </a:cubicBezTo>
              <a:cubicBezTo>
                <a:pt x="322" y="346"/>
                <a:pt x="322" y="346"/>
                <a:pt x="322" y="346"/>
              </a:cubicBezTo>
              <a:cubicBezTo>
                <a:pt x="605" y="316"/>
                <a:pt x="605" y="316"/>
                <a:pt x="605" y="316"/>
              </a:cubicBezTo>
              <a:cubicBezTo>
                <a:pt x="645" y="316"/>
                <a:pt x="678" y="284"/>
                <a:pt x="678" y="243"/>
              </a:cubicBezTo>
              <a:cubicBezTo>
                <a:pt x="678" y="203"/>
                <a:pt x="645" y="170"/>
                <a:pt x="605" y="170"/>
              </a:cubicBezTo>
              <a:cubicBezTo>
                <a:pt x="322" y="140"/>
                <a:pt x="322" y="140"/>
                <a:pt x="322" y="140"/>
              </a:cubicBezTo>
              <a:lnTo>
                <a:pt x="322" y="34"/>
              </a:lnTo>
              <a:close/>
            </a:path>
          </a:pathLst>
        </a:custGeom>
        <a:solidFill>
          <a:schemeClr val="tx2">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155879</xdr:colOff>
      <xdr:row>0</xdr:row>
      <xdr:rowOff>331014</xdr:rowOff>
    </xdr:from>
    <xdr:to>
      <xdr:col>0</xdr:col>
      <xdr:colOff>999434</xdr:colOff>
      <xdr:row>1</xdr:row>
      <xdr:rowOff>499145</xdr:rowOff>
    </xdr:to>
    <xdr:pic>
      <xdr:nvPicPr>
        <xdr:cNvPr id="2" name="Imagem 1" descr="Resultado de imagem para fair labor association log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5879" y="331014"/>
          <a:ext cx="843555" cy="6343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15039</xdr:colOff>
      <xdr:row>1</xdr:row>
      <xdr:rowOff>193455</xdr:rowOff>
    </xdr:from>
    <xdr:to>
      <xdr:col>1</xdr:col>
      <xdr:colOff>265697</xdr:colOff>
      <xdr:row>1</xdr:row>
      <xdr:rowOff>509956</xdr:rowOff>
    </xdr:to>
    <xdr:grpSp>
      <xdr:nvGrpSpPr>
        <xdr:cNvPr id="4" name="Gruppieren 3">
          <a:extLst>
            <a:ext uri="{FF2B5EF4-FFF2-40B4-BE49-F238E27FC236}">
              <a16:creationId xmlns:a16="http://schemas.microsoft.com/office/drawing/2014/main" id="{00000000-0008-0000-0100-000004000000}"/>
            </a:ext>
          </a:extLst>
        </xdr:cNvPr>
        <xdr:cNvGrpSpPr/>
      </xdr:nvGrpSpPr>
      <xdr:grpSpPr>
        <a:xfrm>
          <a:off x="1129464" y="660180"/>
          <a:ext cx="250658" cy="316501"/>
          <a:chOff x="3166071" y="2478942"/>
          <a:chExt cx="120650" cy="152400"/>
        </a:xfrm>
        <a:solidFill>
          <a:schemeClr val="tx2"/>
        </a:solidFill>
      </xdr:grpSpPr>
      <xdr:sp macro="" textlink="">
        <xdr:nvSpPr>
          <xdr:cNvPr id="5" name="Freeform 76">
            <a:extLst>
              <a:ext uri="{FF2B5EF4-FFF2-40B4-BE49-F238E27FC236}">
                <a16:creationId xmlns:a16="http://schemas.microsoft.com/office/drawing/2014/main" id="{00000000-0008-0000-0100-000005000000}"/>
              </a:ext>
            </a:extLst>
          </xdr:cNvPr>
          <xdr:cNvSpPr>
            <a:spLocks/>
          </xdr:cNvSpPr>
        </xdr:nvSpPr>
        <xdr:spPr bwMode="auto">
          <a:xfrm>
            <a:off x="3193058" y="2551967"/>
            <a:ext cx="66675" cy="3175"/>
          </a:xfrm>
          <a:custGeom>
            <a:avLst/>
            <a:gdLst>
              <a:gd name="T0" fmla="*/ 292 w 302"/>
              <a:gd name="T1" fmla="*/ 0 h 20"/>
              <a:gd name="T2" fmla="*/ 9 w 302"/>
              <a:gd name="T3" fmla="*/ 0 h 20"/>
              <a:gd name="T4" fmla="*/ 0 w 302"/>
              <a:gd name="T5" fmla="*/ 10 h 20"/>
              <a:gd name="T6" fmla="*/ 9 w 302"/>
              <a:gd name="T7" fmla="*/ 20 h 20"/>
              <a:gd name="T8" fmla="*/ 292 w 302"/>
              <a:gd name="T9" fmla="*/ 20 h 20"/>
              <a:gd name="T10" fmla="*/ 302 w 302"/>
              <a:gd name="T11" fmla="*/ 10 h 20"/>
              <a:gd name="T12" fmla="*/ 292 w 302"/>
              <a:gd name="T13" fmla="*/ 0 h 20"/>
            </a:gdLst>
            <a:ahLst/>
            <a:cxnLst>
              <a:cxn ang="0">
                <a:pos x="T0" y="T1"/>
              </a:cxn>
              <a:cxn ang="0">
                <a:pos x="T2" y="T3"/>
              </a:cxn>
              <a:cxn ang="0">
                <a:pos x="T4" y="T5"/>
              </a:cxn>
              <a:cxn ang="0">
                <a:pos x="T6" y="T7"/>
              </a:cxn>
              <a:cxn ang="0">
                <a:pos x="T8" y="T9"/>
              </a:cxn>
              <a:cxn ang="0">
                <a:pos x="T10" y="T11"/>
              </a:cxn>
              <a:cxn ang="0">
                <a:pos x="T12" y="T13"/>
              </a:cxn>
            </a:cxnLst>
            <a:rect l="0" t="0" r="r" b="b"/>
            <a:pathLst>
              <a:path w="302" h="20">
                <a:moveTo>
                  <a:pt x="292" y="0"/>
                </a:moveTo>
                <a:cubicBezTo>
                  <a:pt x="9" y="0"/>
                  <a:pt x="9" y="0"/>
                  <a:pt x="9" y="0"/>
                </a:cubicBezTo>
                <a:cubicBezTo>
                  <a:pt x="4" y="0"/>
                  <a:pt x="0" y="5"/>
                  <a:pt x="0" y="10"/>
                </a:cubicBezTo>
                <a:cubicBezTo>
                  <a:pt x="0" y="15"/>
                  <a:pt x="4" y="20"/>
                  <a:pt x="9" y="20"/>
                </a:cubicBezTo>
                <a:cubicBezTo>
                  <a:pt x="292" y="20"/>
                  <a:pt x="292" y="20"/>
                  <a:pt x="292" y="20"/>
                </a:cubicBezTo>
                <a:cubicBezTo>
                  <a:pt x="297" y="20"/>
                  <a:pt x="302" y="15"/>
                  <a:pt x="302" y="10"/>
                </a:cubicBezTo>
                <a:cubicBezTo>
                  <a:pt x="302" y="5"/>
                  <a:pt x="297" y="0"/>
                  <a:pt x="292"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6" name="Freeform 77">
            <a:extLst>
              <a:ext uri="{FF2B5EF4-FFF2-40B4-BE49-F238E27FC236}">
                <a16:creationId xmlns:a16="http://schemas.microsoft.com/office/drawing/2014/main" id="{00000000-0008-0000-0100-000006000000}"/>
              </a:ext>
            </a:extLst>
          </xdr:cNvPr>
          <xdr:cNvSpPr>
            <a:spLocks/>
          </xdr:cNvSpPr>
        </xdr:nvSpPr>
        <xdr:spPr bwMode="auto">
          <a:xfrm>
            <a:off x="3193058" y="2593242"/>
            <a:ext cx="66675" cy="3175"/>
          </a:xfrm>
          <a:custGeom>
            <a:avLst/>
            <a:gdLst>
              <a:gd name="T0" fmla="*/ 292 w 302"/>
              <a:gd name="T1" fmla="*/ 0 h 19"/>
              <a:gd name="T2" fmla="*/ 9 w 302"/>
              <a:gd name="T3" fmla="*/ 0 h 19"/>
              <a:gd name="T4" fmla="*/ 0 w 302"/>
              <a:gd name="T5" fmla="*/ 10 h 19"/>
              <a:gd name="T6" fmla="*/ 9 w 302"/>
              <a:gd name="T7" fmla="*/ 19 h 19"/>
              <a:gd name="T8" fmla="*/ 292 w 302"/>
              <a:gd name="T9" fmla="*/ 19 h 19"/>
              <a:gd name="T10" fmla="*/ 302 w 302"/>
              <a:gd name="T11" fmla="*/ 10 h 19"/>
              <a:gd name="T12" fmla="*/ 292 w 302"/>
              <a:gd name="T13" fmla="*/ 0 h 19"/>
            </a:gdLst>
            <a:ahLst/>
            <a:cxnLst>
              <a:cxn ang="0">
                <a:pos x="T0" y="T1"/>
              </a:cxn>
              <a:cxn ang="0">
                <a:pos x="T2" y="T3"/>
              </a:cxn>
              <a:cxn ang="0">
                <a:pos x="T4" y="T5"/>
              </a:cxn>
              <a:cxn ang="0">
                <a:pos x="T6" y="T7"/>
              </a:cxn>
              <a:cxn ang="0">
                <a:pos x="T8" y="T9"/>
              </a:cxn>
              <a:cxn ang="0">
                <a:pos x="T10" y="T11"/>
              </a:cxn>
              <a:cxn ang="0">
                <a:pos x="T12" y="T13"/>
              </a:cxn>
            </a:cxnLst>
            <a:rect l="0" t="0" r="r" b="b"/>
            <a:pathLst>
              <a:path w="302" h="19">
                <a:moveTo>
                  <a:pt x="292" y="0"/>
                </a:moveTo>
                <a:cubicBezTo>
                  <a:pt x="9" y="0"/>
                  <a:pt x="9" y="0"/>
                  <a:pt x="9" y="0"/>
                </a:cubicBezTo>
                <a:cubicBezTo>
                  <a:pt x="4" y="0"/>
                  <a:pt x="0" y="4"/>
                  <a:pt x="0" y="10"/>
                </a:cubicBezTo>
                <a:cubicBezTo>
                  <a:pt x="0" y="15"/>
                  <a:pt x="4" y="19"/>
                  <a:pt x="9" y="19"/>
                </a:cubicBezTo>
                <a:cubicBezTo>
                  <a:pt x="292" y="19"/>
                  <a:pt x="292" y="19"/>
                  <a:pt x="292" y="19"/>
                </a:cubicBezTo>
                <a:cubicBezTo>
                  <a:pt x="297" y="19"/>
                  <a:pt x="302" y="15"/>
                  <a:pt x="302" y="10"/>
                </a:cubicBezTo>
                <a:cubicBezTo>
                  <a:pt x="302" y="4"/>
                  <a:pt x="297" y="0"/>
                  <a:pt x="292"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7" name="Freeform 78">
            <a:extLst>
              <a:ext uri="{FF2B5EF4-FFF2-40B4-BE49-F238E27FC236}">
                <a16:creationId xmlns:a16="http://schemas.microsoft.com/office/drawing/2014/main" id="{00000000-0008-0000-0100-000007000000}"/>
              </a:ext>
            </a:extLst>
          </xdr:cNvPr>
          <xdr:cNvSpPr>
            <a:spLocks/>
          </xdr:cNvSpPr>
        </xdr:nvSpPr>
        <xdr:spPr bwMode="auto">
          <a:xfrm>
            <a:off x="3193058" y="2572604"/>
            <a:ext cx="66675" cy="3175"/>
          </a:xfrm>
          <a:custGeom>
            <a:avLst/>
            <a:gdLst>
              <a:gd name="T0" fmla="*/ 292 w 302"/>
              <a:gd name="T1" fmla="*/ 0 h 19"/>
              <a:gd name="T2" fmla="*/ 9 w 302"/>
              <a:gd name="T3" fmla="*/ 0 h 19"/>
              <a:gd name="T4" fmla="*/ 0 w 302"/>
              <a:gd name="T5" fmla="*/ 10 h 19"/>
              <a:gd name="T6" fmla="*/ 9 w 302"/>
              <a:gd name="T7" fmla="*/ 19 h 19"/>
              <a:gd name="T8" fmla="*/ 292 w 302"/>
              <a:gd name="T9" fmla="*/ 19 h 19"/>
              <a:gd name="T10" fmla="*/ 302 w 302"/>
              <a:gd name="T11" fmla="*/ 10 h 19"/>
              <a:gd name="T12" fmla="*/ 292 w 302"/>
              <a:gd name="T13" fmla="*/ 0 h 19"/>
            </a:gdLst>
            <a:ahLst/>
            <a:cxnLst>
              <a:cxn ang="0">
                <a:pos x="T0" y="T1"/>
              </a:cxn>
              <a:cxn ang="0">
                <a:pos x="T2" y="T3"/>
              </a:cxn>
              <a:cxn ang="0">
                <a:pos x="T4" y="T5"/>
              </a:cxn>
              <a:cxn ang="0">
                <a:pos x="T6" y="T7"/>
              </a:cxn>
              <a:cxn ang="0">
                <a:pos x="T8" y="T9"/>
              </a:cxn>
              <a:cxn ang="0">
                <a:pos x="T10" y="T11"/>
              </a:cxn>
              <a:cxn ang="0">
                <a:pos x="T12" y="T13"/>
              </a:cxn>
            </a:cxnLst>
            <a:rect l="0" t="0" r="r" b="b"/>
            <a:pathLst>
              <a:path w="302" h="19">
                <a:moveTo>
                  <a:pt x="292" y="0"/>
                </a:moveTo>
                <a:cubicBezTo>
                  <a:pt x="9" y="0"/>
                  <a:pt x="9" y="0"/>
                  <a:pt x="9" y="0"/>
                </a:cubicBezTo>
                <a:cubicBezTo>
                  <a:pt x="4" y="0"/>
                  <a:pt x="0" y="4"/>
                  <a:pt x="0" y="10"/>
                </a:cubicBezTo>
                <a:cubicBezTo>
                  <a:pt x="0" y="15"/>
                  <a:pt x="4" y="19"/>
                  <a:pt x="9" y="19"/>
                </a:cubicBezTo>
                <a:cubicBezTo>
                  <a:pt x="292" y="19"/>
                  <a:pt x="292" y="19"/>
                  <a:pt x="292" y="19"/>
                </a:cubicBezTo>
                <a:cubicBezTo>
                  <a:pt x="297" y="19"/>
                  <a:pt x="302" y="15"/>
                  <a:pt x="302" y="10"/>
                </a:cubicBezTo>
                <a:cubicBezTo>
                  <a:pt x="302" y="4"/>
                  <a:pt x="297" y="0"/>
                  <a:pt x="292"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8" name="Freeform 79">
            <a:extLst>
              <a:ext uri="{FF2B5EF4-FFF2-40B4-BE49-F238E27FC236}">
                <a16:creationId xmlns:a16="http://schemas.microsoft.com/office/drawing/2014/main" id="{00000000-0008-0000-0100-000008000000}"/>
              </a:ext>
            </a:extLst>
          </xdr:cNvPr>
          <xdr:cNvSpPr>
            <a:spLocks/>
          </xdr:cNvSpPr>
        </xdr:nvSpPr>
        <xdr:spPr bwMode="auto">
          <a:xfrm>
            <a:off x="3193058" y="2531329"/>
            <a:ext cx="28575" cy="3175"/>
          </a:xfrm>
          <a:custGeom>
            <a:avLst/>
            <a:gdLst>
              <a:gd name="T0" fmla="*/ 9 w 132"/>
              <a:gd name="T1" fmla="*/ 19 h 19"/>
              <a:gd name="T2" fmla="*/ 122 w 132"/>
              <a:gd name="T3" fmla="*/ 19 h 19"/>
              <a:gd name="T4" fmla="*/ 132 w 132"/>
              <a:gd name="T5" fmla="*/ 10 h 19"/>
              <a:gd name="T6" fmla="*/ 122 w 132"/>
              <a:gd name="T7" fmla="*/ 0 h 19"/>
              <a:gd name="T8" fmla="*/ 9 w 132"/>
              <a:gd name="T9" fmla="*/ 0 h 19"/>
              <a:gd name="T10" fmla="*/ 0 w 132"/>
              <a:gd name="T11" fmla="*/ 10 h 19"/>
              <a:gd name="T12" fmla="*/ 9 w 132"/>
              <a:gd name="T13" fmla="*/ 19 h 19"/>
            </a:gdLst>
            <a:ahLst/>
            <a:cxnLst>
              <a:cxn ang="0">
                <a:pos x="T0" y="T1"/>
              </a:cxn>
              <a:cxn ang="0">
                <a:pos x="T2" y="T3"/>
              </a:cxn>
              <a:cxn ang="0">
                <a:pos x="T4" y="T5"/>
              </a:cxn>
              <a:cxn ang="0">
                <a:pos x="T6" y="T7"/>
              </a:cxn>
              <a:cxn ang="0">
                <a:pos x="T8" y="T9"/>
              </a:cxn>
              <a:cxn ang="0">
                <a:pos x="T10" y="T11"/>
              </a:cxn>
              <a:cxn ang="0">
                <a:pos x="T12" y="T13"/>
              </a:cxn>
            </a:cxnLst>
            <a:rect l="0" t="0" r="r" b="b"/>
            <a:pathLst>
              <a:path w="132" h="19">
                <a:moveTo>
                  <a:pt x="9" y="19"/>
                </a:moveTo>
                <a:cubicBezTo>
                  <a:pt x="122" y="19"/>
                  <a:pt x="122" y="19"/>
                  <a:pt x="122" y="19"/>
                </a:cubicBezTo>
                <a:cubicBezTo>
                  <a:pt x="128" y="19"/>
                  <a:pt x="132" y="15"/>
                  <a:pt x="132" y="10"/>
                </a:cubicBezTo>
                <a:cubicBezTo>
                  <a:pt x="132" y="4"/>
                  <a:pt x="128" y="0"/>
                  <a:pt x="122" y="0"/>
                </a:cubicBezTo>
                <a:cubicBezTo>
                  <a:pt x="9" y="0"/>
                  <a:pt x="9" y="0"/>
                  <a:pt x="9" y="0"/>
                </a:cubicBezTo>
                <a:cubicBezTo>
                  <a:pt x="4" y="0"/>
                  <a:pt x="0" y="4"/>
                  <a:pt x="0" y="10"/>
                </a:cubicBezTo>
                <a:cubicBezTo>
                  <a:pt x="0" y="15"/>
                  <a:pt x="4" y="19"/>
                  <a:pt x="9" y="19"/>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9" name="Freeform 80">
            <a:extLst>
              <a:ext uri="{FF2B5EF4-FFF2-40B4-BE49-F238E27FC236}">
                <a16:creationId xmlns:a16="http://schemas.microsoft.com/office/drawing/2014/main" id="{00000000-0008-0000-0100-000009000000}"/>
              </a:ext>
            </a:extLst>
          </xdr:cNvPr>
          <xdr:cNvSpPr>
            <a:spLocks noEditPoints="1"/>
          </xdr:cNvSpPr>
        </xdr:nvSpPr>
        <xdr:spPr bwMode="auto">
          <a:xfrm>
            <a:off x="3166071" y="2478942"/>
            <a:ext cx="120650" cy="152400"/>
          </a:xfrm>
          <a:custGeom>
            <a:avLst/>
            <a:gdLst>
              <a:gd name="T0" fmla="*/ 538 w 545"/>
              <a:gd name="T1" fmla="*/ 105 h 687"/>
              <a:gd name="T2" fmla="*/ 438 w 545"/>
              <a:gd name="T3" fmla="*/ 6 h 687"/>
              <a:gd name="T4" fmla="*/ 421 w 545"/>
              <a:gd name="T5" fmla="*/ 0 h 687"/>
              <a:gd name="T6" fmla="*/ 24 w 545"/>
              <a:gd name="T7" fmla="*/ 0 h 687"/>
              <a:gd name="T8" fmla="*/ 0 w 545"/>
              <a:gd name="T9" fmla="*/ 24 h 687"/>
              <a:gd name="T10" fmla="*/ 0 w 545"/>
              <a:gd name="T11" fmla="*/ 663 h 687"/>
              <a:gd name="T12" fmla="*/ 24 w 545"/>
              <a:gd name="T13" fmla="*/ 687 h 687"/>
              <a:gd name="T14" fmla="*/ 521 w 545"/>
              <a:gd name="T15" fmla="*/ 687 h 687"/>
              <a:gd name="T16" fmla="*/ 545 w 545"/>
              <a:gd name="T17" fmla="*/ 663 h 687"/>
              <a:gd name="T18" fmla="*/ 545 w 545"/>
              <a:gd name="T19" fmla="*/ 122 h 687"/>
              <a:gd name="T20" fmla="*/ 538 w 545"/>
              <a:gd name="T21" fmla="*/ 105 h 687"/>
              <a:gd name="T22" fmla="*/ 497 w 545"/>
              <a:gd name="T23" fmla="*/ 640 h 687"/>
              <a:gd name="T24" fmla="*/ 48 w 545"/>
              <a:gd name="T25" fmla="*/ 640 h 687"/>
              <a:gd name="T26" fmla="*/ 48 w 545"/>
              <a:gd name="T27" fmla="*/ 47 h 687"/>
              <a:gd name="T28" fmla="*/ 407 w 545"/>
              <a:gd name="T29" fmla="*/ 47 h 687"/>
              <a:gd name="T30" fmla="*/ 407 w 545"/>
              <a:gd name="T31" fmla="*/ 123 h 687"/>
              <a:gd name="T32" fmla="*/ 421 w 545"/>
              <a:gd name="T33" fmla="*/ 137 h 687"/>
              <a:gd name="T34" fmla="*/ 497 w 545"/>
              <a:gd name="T35" fmla="*/ 137 h 687"/>
              <a:gd name="T36" fmla="*/ 497 w 545"/>
              <a:gd name="T37" fmla="*/ 640 h 68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545" h="687">
                <a:moveTo>
                  <a:pt x="538" y="105"/>
                </a:moveTo>
                <a:cubicBezTo>
                  <a:pt x="438" y="6"/>
                  <a:pt x="438" y="6"/>
                  <a:pt x="438" y="6"/>
                </a:cubicBezTo>
                <a:cubicBezTo>
                  <a:pt x="433" y="2"/>
                  <a:pt x="427" y="0"/>
                  <a:pt x="421" y="0"/>
                </a:cubicBezTo>
                <a:cubicBezTo>
                  <a:pt x="24" y="0"/>
                  <a:pt x="24" y="0"/>
                  <a:pt x="24" y="0"/>
                </a:cubicBezTo>
                <a:cubicBezTo>
                  <a:pt x="11" y="0"/>
                  <a:pt x="0" y="10"/>
                  <a:pt x="0" y="24"/>
                </a:cubicBezTo>
                <a:cubicBezTo>
                  <a:pt x="0" y="663"/>
                  <a:pt x="0" y="663"/>
                  <a:pt x="0" y="663"/>
                </a:cubicBezTo>
                <a:cubicBezTo>
                  <a:pt x="0" y="677"/>
                  <a:pt x="11" y="687"/>
                  <a:pt x="24" y="687"/>
                </a:cubicBezTo>
                <a:cubicBezTo>
                  <a:pt x="521" y="687"/>
                  <a:pt x="521" y="687"/>
                  <a:pt x="521" y="687"/>
                </a:cubicBezTo>
                <a:cubicBezTo>
                  <a:pt x="535" y="687"/>
                  <a:pt x="545" y="677"/>
                  <a:pt x="545" y="663"/>
                </a:cubicBezTo>
                <a:cubicBezTo>
                  <a:pt x="545" y="122"/>
                  <a:pt x="545" y="122"/>
                  <a:pt x="545" y="122"/>
                </a:cubicBezTo>
                <a:cubicBezTo>
                  <a:pt x="545" y="116"/>
                  <a:pt x="543" y="110"/>
                  <a:pt x="538" y="105"/>
                </a:cubicBezTo>
                <a:close/>
                <a:moveTo>
                  <a:pt x="497" y="640"/>
                </a:moveTo>
                <a:cubicBezTo>
                  <a:pt x="48" y="640"/>
                  <a:pt x="48" y="640"/>
                  <a:pt x="48" y="640"/>
                </a:cubicBezTo>
                <a:cubicBezTo>
                  <a:pt x="48" y="47"/>
                  <a:pt x="48" y="47"/>
                  <a:pt x="48" y="47"/>
                </a:cubicBezTo>
                <a:cubicBezTo>
                  <a:pt x="407" y="47"/>
                  <a:pt x="407" y="47"/>
                  <a:pt x="407" y="47"/>
                </a:cubicBezTo>
                <a:cubicBezTo>
                  <a:pt x="407" y="123"/>
                  <a:pt x="407" y="123"/>
                  <a:pt x="407" y="123"/>
                </a:cubicBezTo>
                <a:cubicBezTo>
                  <a:pt x="407" y="131"/>
                  <a:pt x="413" y="137"/>
                  <a:pt x="421" y="137"/>
                </a:cubicBezTo>
                <a:cubicBezTo>
                  <a:pt x="497" y="137"/>
                  <a:pt x="497" y="137"/>
                  <a:pt x="497" y="137"/>
                </a:cubicBezTo>
                <a:lnTo>
                  <a:pt x="497" y="640"/>
                </a:ln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grpSp>
    <xdr:clientData/>
  </xdr:twoCellAnchor>
  <xdr:twoCellAnchor>
    <xdr:from>
      <xdr:col>1</xdr:col>
      <xdr:colOff>6601606</xdr:colOff>
      <xdr:row>0</xdr:row>
      <xdr:rowOff>146578</xdr:rowOff>
    </xdr:from>
    <xdr:to>
      <xdr:col>1</xdr:col>
      <xdr:colOff>6910221</xdr:colOff>
      <xdr:row>0</xdr:row>
      <xdr:rowOff>366549</xdr:rowOff>
    </xdr:to>
    <xdr:sp macro="" textlink="">
      <xdr:nvSpPr>
        <xdr:cNvPr id="18" name="Freeform 115">
          <a:hlinkClick xmlns:r="http://schemas.openxmlformats.org/officeDocument/2006/relationships" r:id="rId2"/>
          <a:extLst>
            <a:ext uri="{FF2B5EF4-FFF2-40B4-BE49-F238E27FC236}">
              <a16:creationId xmlns:a16="http://schemas.microsoft.com/office/drawing/2014/main" id="{00000000-0008-0000-0100-000012000000}"/>
            </a:ext>
          </a:extLst>
        </xdr:cNvPr>
        <xdr:cNvSpPr>
          <a:spLocks/>
        </xdr:cNvSpPr>
      </xdr:nvSpPr>
      <xdr:spPr bwMode="auto">
        <a:xfrm>
          <a:off x="7724899" y="146578"/>
          <a:ext cx="308615" cy="219971"/>
        </a:xfrm>
        <a:custGeom>
          <a:avLst/>
          <a:gdLst>
            <a:gd name="T0" fmla="*/ 322 w 678"/>
            <a:gd name="T1" fmla="*/ 34 h 484"/>
            <a:gd name="T2" fmla="*/ 321 w 678"/>
            <a:gd name="T3" fmla="*/ 26 h 484"/>
            <a:gd name="T4" fmla="*/ 320 w 678"/>
            <a:gd name="T5" fmla="*/ 24 h 484"/>
            <a:gd name="T6" fmla="*/ 318 w 678"/>
            <a:gd name="T7" fmla="*/ 18 h 484"/>
            <a:gd name="T8" fmla="*/ 317 w 678"/>
            <a:gd name="T9" fmla="*/ 17 h 484"/>
            <a:gd name="T10" fmla="*/ 313 w 678"/>
            <a:gd name="T11" fmla="*/ 11 h 484"/>
            <a:gd name="T12" fmla="*/ 312 w 678"/>
            <a:gd name="T13" fmla="*/ 11 h 484"/>
            <a:gd name="T14" fmla="*/ 305 w 678"/>
            <a:gd name="T15" fmla="*/ 6 h 484"/>
            <a:gd name="T16" fmla="*/ 272 w 678"/>
            <a:gd name="T17" fmla="*/ 8 h 484"/>
            <a:gd name="T18" fmla="*/ 13 w 678"/>
            <a:gd name="T19" fmla="*/ 218 h 484"/>
            <a:gd name="T20" fmla="*/ 0 w 678"/>
            <a:gd name="T21" fmla="*/ 243 h 484"/>
            <a:gd name="T22" fmla="*/ 13 w 678"/>
            <a:gd name="T23" fmla="*/ 269 h 484"/>
            <a:gd name="T24" fmla="*/ 272 w 678"/>
            <a:gd name="T25" fmla="*/ 478 h 484"/>
            <a:gd name="T26" fmla="*/ 292 w 678"/>
            <a:gd name="T27" fmla="*/ 484 h 484"/>
            <a:gd name="T28" fmla="*/ 292 w 678"/>
            <a:gd name="T29" fmla="*/ 484 h 484"/>
            <a:gd name="T30" fmla="*/ 298 w 678"/>
            <a:gd name="T31" fmla="*/ 483 h 484"/>
            <a:gd name="T32" fmla="*/ 305 w 678"/>
            <a:gd name="T33" fmla="*/ 481 h 484"/>
            <a:gd name="T34" fmla="*/ 322 w 678"/>
            <a:gd name="T35" fmla="*/ 453 h 484"/>
            <a:gd name="T36" fmla="*/ 322 w 678"/>
            <a:gd name="T37" fmla="*/ 346 h 484"/>
            <a:gd name="T38" fmla="*/ 605 w 678"/>
            <a:gd name="T39" fmla="*/ 316 h 484"/>
            <a:gd name="T40" fmla="*/ 678 w 678"/>
            <a:gd name="T41" fmla="*/ 243 h 484"/>
            <a:gd name="T42" fmla="*/ 605 w 678"/>
            <a:gd name="T43" fmla="*/ 170 h 484"/>
            <a:gd name="T44" fmla="*/ 322 w 678"/>
            <a:gd name="T45" fmla="*/ 140 h 484"/>
            <a:gd name="T46" fmla="*/ 322 w 678"/>
            <a:gd name="T47" fmla="*/ 34 h 4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678" h="484">
              <a:moveTo>
                <a:pt x="322" y="34"/>
              </a:moveTo>
              <a:cubicBezTo>
                <a:pt x="322" y="31"/>
                <a:pt x="321" y="28"/>
                <a:pt x="321" y="26"/>
              </a:cubicBezTo>
              <a:cubicBezTo>
                <a:pt x="321" y="25"/>
                <a:pt x="320" y="25"/>
                <a:pt x="320" y="24"/>
              </a:cubicBezTo>
              <a:cubicBezTo>
                <a:pt x="320" y="22"/>
                <a:pt x="319" y="20"/>
                <a:pt x="318" y="18"/>
              </a:cubicBezTo>
              <a:cubicBezTo>
                <a:pt x="317" y="18"/>
                <a:pt x="317" y="17"/>
                <a:pt x="317" y="17"/>
              </a:cubicBezTo>
              <a:cubicBezTo>
                <a:pt x="316" y="15"/>
                <a:pt x="314" y="13"/>
                <a:pt x="313" y="11"/>
              </a:cubicBezTo>
              <a:cubicBezTo>
                <a:pt x="313" y="11"/>
                <a:pt x="312" y="11"/>
                <a:pt x="312" y="11"/>
              </a:cubicBezTo>
              <a:cubicBezTo>
                <a:pt x="310" y="9"/>
                <a:pt x="308" y="7"/>
                <a:pt x="305" y="6"/>
              </a:cubicBezTo>
              <a:cubicBezTo>
                <a:pt x="294" y="0"/>
                <a:pt x="282" y="1"/>
                <a:pt x="272" y="8"/>
              </a:cubicBezTo>
              <a:cubicBezTo>
                <a:pt x="13" y="218"/>
                <a:pt x="13" y="218"/>
                <a:pt x="13" y="218"/>
              </a:cubicBezTo>
              <a:cubicBezTo>
                <a:pt x="5" y="224"/>
                <a:pt x="0" y="233"/>
                <a:pt x="0" y="243"/>
              </a:cubicBezTo>
              <a:cubicBezTo>
                <a:pt x="0" y="253"/>
                <a:pt x="5" y="263"/>
                <a:pt x="13" y="269"/>
              </a:cubicBezTo>
              <a:cubicBezTo>
                <a:pt x="272" y="478"/>
                <a:pt x="272" y="478"/>
                <a:pt x="272" y="478"/>
              </a:cubicBezTo>
              <a:cubicBezTo>
                <a:pt x="278" y="482"/>
                <a:pt x="285" y="484"/>
                <a:pt x="292" y="484"/>
              </a:cubicBezTo>
              <a:cubicBezTo>
                <a:pt x="292" y="484"/>
                <a:pt x="292" y="484"/>
                <a:pt x="292" y="484"/>
              </a:cubicBezTo>
              <a:cubicBezTo>
                <a:pt x="294" y="484"/>
                <a:pt x="296" y="484"/>
                <a:pt x="298" y="483"/>
              </a:cubicBezTo>
              <a:cubicBezTo>
                <a:pt x="300" y="483"/>
                <a:pt x="303" y="482"/>
                <a:pt x="305" y="481"/>
              </a:cubicBezTo>
              <a:cubicBezTo>
                <a:pt x="315" y="476"/>
                <a:pt x="322" y="465"/>
                <a:pt x="322" y="453"/>
              </a:cubicBezTo>
              <a:cubicBezTo>
                <a:pt x="322" y="346"/>
                <a:pt x="322" y="346"/>
                <a:pt x="322" y="346"/>
              </a:cubicBezTo>
              <a:cubicBezTo>
                <a:pt x="605" y="316"/>
                <a:pt x="605" y="316"/>
                <a:pt x="605" y="316"/>
              </a:cubicBezTo>
              <a:cubicBezTo>
                <a:pt x="645" y="316"/>
                <a:pt x="678" y="284"/>
                <a:pt x="678" y="243"/>
              </a:cubicBezTo>
              <a:cubicBezTo>
                <a:pt x="678" y="203"/>
                <a:pt x="645" y="170"/>
                <a:pt x="605" y="170"/>
              </a:cubicBezTo>
              <a:cubicBezTo>
                <a:pt x="322" y="140"/>
                <a:pt x="322" y="140"/>
                <a:pt x="322" y="140"/>
              </a:cubicBezTo>
              <a:lnTo>
                <a:pt x="322" y="34"/>
              </a:lnTo>
              <a:close/>
            </a:path>
          </a:pathLst>
        </a:custGeom>
        <a:solidFill>
          <a:schemeClr val="accent1"/>
        </a:solidFill>
        <a:ln>
          <a:noFill/>
        </a:ln>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clientData/>
  </xdr:twoCellAnchor>
  <xdr:twoCellAnchor>
    <xdr:from>
      <xdr:col>1</xdr:col>
      <xdr:colOff>6964100</xdr:colOff>
      <xdr:row>0</xdr:row>
      <xdr:rowOff>147053</xdr:rowOff>
    </xdr:from>
    <xdr:to>
      <xdr:col>1</xdr:col>
      <xdr:colOff>7272715</xdr:colOff>
      <xdr:row>0</xdr:row>
      <xdr:rowOff>367024</xdr:rowOff>
    </xdr:to>
    <xdr:sp macro="" textlink="">
      <xdr:nvSpPr>
        <xdr:cNvPr id="19" name="Freeform 116">
          <a:hlinkClick xmlns:r="http://schemas.openxmlformats.org/officeDocument/2006/relationships" r:id="rId3"/>
          <a:extLst>
            <a:ext uri="{FF2B5EF4-FFF2-40B4-BE49-F238E27FC236}">
              <a16:creationId xmlns:a16="http://schemas.microsoft.com/office/drawing/2014/main" id="{00000000-0008-0000-0100-000013000000}"/>
            </a:ext>
          </a:extLst>
        </xdr:cNvPr>
        <xdr:cNvSpPr>
          <a:spLocks/>
        </xdr:cNvSpPr>
      </xdr:nvSpPr>
      <xdr:spPr bwMode="auto">
        <a:xfrm>
          <a:off x="8087393" y="147053"/>
          <a:ext cx="308615" cy="219971"/>
        </a:xfrm>
        <a:custGeom>
          <a:avLst/>
          <a:gdLst>
            <a:gd name="T0" fmla="*/ 356 w 678"/>
            <a:gd name="T1" fmla="*/ 451 h 484"/>
            <a:gd name="T2" fmla="*/ 357 w 678"/>
            <a:gd name="T3" fmla="*/ 458 h 484"/>
            <a:gd name="T4" fmla="*/ 358 w 678"/>
            <a:gd name="T5" fmla="*/ 460 h 484"/>
            <a:gd name="T6" fmla="*/ 360 w 678"/>
            <a:gd name="T7" fmla="*/ 466 h 484"/>
            <a:gd name="T8" fmla="*/ 361 w 678"/>
            <a:gd name="T9" fmla="*/ 467 h 484"/>
            <a:gd name="T10" fmla="*/ 365 w 678"/>
            <a:gd name="T11" fmla="*/ 473 h 484"/>
            <a:gd name="T12" fmla="*/ 366 w 678"/>
            <a:gd name="T13" fmla="*/ 473 h 484"/>
            <a:gd name="T14" fmla="*/ 373 w 678"/>
            <a:gd name="T15" fmla="*/ 479 h 484"/>
            <a:gd name="T16" fmla="*/ 406 w 678"/>
            <a:gd name="T17" fmla="*/ 476 h 484"/>
            <a:gd name="T18" fmla="*/ 665 w 678"/>
            <a:gd name="T19" fmla="*/ 266 h 484"/>
            <a:gd name="T20" fmla="*/ 678 w 678"/>
            <a:gd name="T21" fmla="*/ 241 h 484"/>
            <a:gd name="T22" fmla="*/ 665 w 678"/>
            <a:gd name="T23" fmla="*/ 216 h 484"/>
            <a:gd name="T24" fmla="*/ 406 w 678"/>
            <a:gd name="T25" fmla="*/ 6 h 484"/>
            <a:gd name="T26" fmla="*/ 386 w 678"/>
            <a:gd name="T27" fmla="*/ 0 h 484"/>
            <a:gd name="T28" fmla="*/ 386 w 678"/>
            <a:gd name="T29" fmla="*/ 0 h 484"/>
            <a:gd name="T30" fmla="*/ 380 w 678"/>
            <a:gd name="T31" fmla="*/ 1 h 484"/>
            <a:gd name="T32" fmla="*/ 373 w 678"/>
            <a:gd name="T33" fmla="*/ 3 h 484"/>
            <a:gd name="T34" fmla="*/ 356 w 678"/>
            <a:gd name="T35" fmla="*/ 31 h 484"/>
            <a:gd name="T36" fmla="*/ 356 w 678"/>
            <a:gd name="T37" fmla="*/ 138 h 484"/>
            <a:gd name="T38" fmla="*/ 73 w 678"/>
            <a:gd name="T39" fmla="*/ 168 h 484"/>
            <a:gd name="T40" fmla="*/ 0 w 678"/>
            <a:gd name="T41" fmla="*/ 241 h 484"/>
            <a:gd name="T42" fmla="*/ 73 w 678"/>
            <a:gd name="T43" fmla="*/ 314 h 484"/>
            <a:gd name="T44" fmla="*/ 356 w 678"/>
            <a:gd name="T45" fmla="*/ 344 h 484"/>
            <a:gd name="T46" fmla="*/ 356 w 678"/>
            <a:gd name="T47" fmla="*/ 451 h 4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678" h="484">
              <a:moveTo>
                <a:pt x="356" y="451"/>
              </a:moveTo>
              <a:cubicBezTo>
                <a:pt x="356" y="453"/>
                <a:pt x="357" y="456"/>
                <a:pt x="357" y="458"/>
              </a:cubicBezTo>
              <a:cubicBezTo>
                <a:pt x="357" y="459"/>
                <a:pt x="358" y="460"/>
                <a:pt x="358" y="460"/>
              </a:cubicBezTo>
              <a:cubicBezTo>
                <a:pt x="359" y="462"/>
                <a:pt x="359" y="464"/>
                <a:pt x="360" y="466"/>
              </a:cubicBezTo>
              <a:cubicBezTo>
                <a:pt x="361" y="466"/>
                <a:pt x="361" y="467"/>
                <a:pt x="361" y="467"/>
              </a:cubicBezTo>
              <a:cubicBezTo>
                <a:pt x="362" y="469"/>
                <a:pt x="364" y="471"/>
                <a:pt x="365" y="473"/>
              </a:cubicBezTo>
              <a:cubicBezTo>
                <a:pt x="365" y="473"/>
                <a:pt x="366" y="473"/>
                <a:pt x="366" y="473"/>
              </a:cubicBezTo>
              <a:cubicBezTo>
                <a:pt x="368" y="475"/>
                <a:pt x="370" y="477"/>
                <a:pt x="373" y="479"/>
              </a:cubicBezTo>
              <a:cubicBezTo>
                <a:pt x="384" y="484"/>
                <a:pt x="396" y="483"/>
                <a:pt x="406" y="476"/>
              </a:cubicBezTo>
              <a:cubicBezTo>
                <a:pt x="665" y="266"/>
                <a:pt x="665" y="266"/>
                <a:pt x="665" y="266"/>
              </a:cubicBezTo>
              <a:cubicBezTo>
                <a:pt x="673" y="260"/>
                <a:pt x="678" y="251"/>
                <a:pt x="678" y="241"/>
              </a:cubicBezTo>
              <a:cubicBezTo>
                <a:pt x="678" y="231"/>
                <a:pt x="673" y="222"/>
                <a:pt x="665" y="216"/>
              </a:cubicBezTo>
              <a:cubicBezTo>
                <a:pt x="406" y="6"/>
                <a:pt x="406" y="6"/>
                <a:pt x="406" y="6"/>
              </a:cubicBezTo>
              <a:cubicBezTo>
                <a:pt x="400" y="2"/>
                <a:pt x="393" y="0"/>
                <a:pt x="386" y="0"/>
              </a:cubicBezTo>
              <a:cubicBezTo>
                <a:pt x="386" y="0"/>
                <a:pt x="386" y="0"/>
                <a:pt x="386" y="0"/>
              </a:cubicBezTo>
              <a:cubicBezTo>
                <a:pt x="384" y="0"/>
                <a:pt x="382" y="1"/>
                <a:pt x="380" y="1"/>
              </a:cubicBezTo>
              <a:cubicBezTo>
                <a:pt x="378" y="2"/>
                <a:pt x="375" y="2"/>
                <a:pt x="373" y="3"/>
              </a:cubicBezTo>
              <a:cubicBezTo>
                <a:pt x="363" y="9"/>
                <a:pt x="356" y="20"/>
                <a:pt x="356" y="31"/>
              </a:cubicBezTo>
              <a:cubicBezTo>
                <a:pt x="356" y="138"/>
                <a:pt x="356" y="138"/>
                <a:pt x="356" y="138"/>
              </a:cubicBezTo>
              <a:cubicBezTo>
                <a:pt x="73" y="168"/>
                <a:pt x="73" y="168"/>
                <a:pt x="73" y="168"/>
              </a:cubicBezTo>
              <a:cubicBezTo>
                <a:pt x="33" y="168"/>
                <a:pt x="0" y="201"/>
                <a:pt x="0" y="241"/>
              </a:cubicBezTo>
              <a:cubicBezTo>
                <a:pt x="0" y="281"/>
                <a:pt x="33" y="314"/>
                <a:pt x="73" y="314"/>
              </a:cubicBezTo>
              <a:cubicBezTo>
                <a:pt x="356" y="344"/>
                <a:pt x="356" y="344"/>
                <a:pt x="356" y="344"/>
              </a:cubicBezTo>
              <a:lnTo>
                <a:pt x="356" y="451"/>
              </a:lnTo>
              <a:close/>
            </a:path>
          </a:pathLst>
        </a:custGeom>
        <a:solidFill>
          <a:schemeClr val="accent1"/>
        </a:solidFill>
        <a:ln>
          <a:noFill/>
        </a:ln>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94836</xdr:colOff>
      <xdr:row>0</xdr:row>
      <xdr:rowOff>426141</xdr:rowOff>
    </xdr:from>
    <xdr:to>
      <xdr:col>0</xdr:col>
      <xdr:colOff>461808</xdr:colOff>
      <xdr:row>2</xdr:row>
      <xdr:rowOff>217489</xdr:rowOff>
    </xdr:to>
    <xdr:sp macro="" textlink="">
      <xdr:nvSpPr>
        <xdr:cNvPr id="4" name="Ellipse 26">
          <a:extLst>
            <a:ext uri="{FF2B5EF4-FFF2-40B4-BE49-F238E27FC236}">
              <a16:creationId xmlns:a16="http://schemas.microsoft.com/office/drawing/2014/main" id="{00000000-0008-0000-0200-000004000000}"/>
            </a:ext>
          </a:extLst>
        </xdr:cNvPr>
        <xdr:cNvSpPr/>
      </xdr:nvSpPr>
      <xdr:spPr>
        <a:xfrm>
          <a:off x="94836" y="426141"/>
          <a:ext cx="366972" cy="368646"/>
        </a:xfrm>
        <a:prstGeom prst="ellipse">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de-CH" sz="1600" b="1">
              <a:solidFill>
                <a:schemeClr val="tx2"/>
              </a:solidFill>
              <a:latin typeface="Arial" panose="020B0604020202020204" pitchFamily="34" charset="0"/>
              <a:cs typeface="Arial" panose="020B0604020202020204" pitchFamily="34" charset="0"/>
            </a:rPr>
            <a:t>0</a:t>
          </a:r>
        </a:p>
      </xdr:txBody>
    </xdr:sp>
    <xdr:clientData/>
  </xdr:twoCellAnchor>
  <xdr:twoCellAnchor>
    <xdr:from>
      <xdr:col>2</xdr:col>
      <xdr:colOff>5209442</xdr:colOff>
      <xdr:row>1</xdr:row>
      <xdr:rowOff>51288</xdr:rowOff>
    </xdr:from>
    <xdr:to>
      <xdr:col>2</xdr:col>
      <xdr:colOff>5518057</xdr:colOff>
      <xdr:row>2</xdr:row>
      <xdr:rowOff>124720</xdr:rowOff>
    </xdr:to>
    <xdr:sp macro="" textlink="">
      <xdr:nvSpPr>
        <xdr:cNvPr id="3" name="Freeform 115">
          <a:hlinkClick xmlns:r="http://schemas.openxmlformats.org/officeDocument/2006/relationships" r:id="rId1"/>
          <a:extLst>
            <a:ext uri="{FF2B5EF4-FFF2-40B4-BE49-F238E27FC236}">
              <a16:creationId xmlns:a16="http://schemas.microsoft.com/office/drawing/2014/main" id="{00000000-0008-0000-0200-000003000000}"/>
            </a:ext>
          </a:extLst>
        </xdr:cNvPr>
        <xdr:cNvSpPr>
          <a:spLocks/>
        </xdr:cNvSpPr>
      </xdr:nvSpPr>
      <xdr:spPr bwMode="auto">
        <a:xfrm>
          <a:off x="8198827" y="234461"/>
          <a:ext cx="308615" cy="219971"/>
        </a:xfrm>
        <a:custGeom>
          <a:avLst/>
          <a:gdLst>
            <a:gd name="T0" fmla="*/ 322 w 678"/>
            <a:gd name="T1" fmla="*/ 34 h 484"/>
            <a:gd name="T2" fmla="*/ 321 w 678"/>
            <a:gd name="T3" fmla="*/ 26 h 484"/>
            <a:gd name="T4" fmla="*/ 320 w 678"/>
            <a:gd name="T5" fmla="*/ 24 h 484"/>
            <a:gd name="T6" fmla="*/ 318 w 678"/>
            <a:gd name="T7" fmla="*/ 18 h 484"/>
            <a:gd name="T8" fmla="*/ 317 w 678"/>
            <a:gd name="T9" fmla="*/ 17 h 484"/>
            <a:gd name="T10" fmla="*/ 313 w 678"/>
            <a:gd name="T11" fmla="*/ 11 h 484"/>
            <a:gd name="T12" fmla="*/ 312 w 678"/>
            <a:gd name="T13" fmla="*/ 11 h 484"/>
            <a:gd name="T14" fmla="*/ 305 w 678"/>
            <a:gd name="T15" fmla="*/ 6 h 484"/>
            <a:gd name="T16" fmla="*/ 272 w 678"/>
            <a:gd name="T17" fmla="*/ 8 h 484"/>
            <a:gd name="T18" fmla="*/ 13 w 678"/>
            <a:gd name="T19" fmla="*/ 218 h 484"/>
            <a:gd name="T20" fmla="*/ 0 w 678"/>
            <a:gd name="T21" fmla="*/ 243 h 484"/>
            <a:gd name="T22" fmla="*/ 13 w 678"/>
            <a:gd name="T23" fmla="*/ 269 h 484"/>
            <a:gd name="T24" fmla="*/ 272 w 678"/>
            <a:gd name="T25" fmla="*/ 478 h 484"/>
            <a:gd name="T26" fmla="*/ 292 w 678"/>
            <a:gd name="T27" fmla="*/ 484 h 484"/>
            <a:gd name="T28" fmla="*/ 292 w 678"/>
            <a:gd name="T29" fmla="*/ 484 h 484"/>
            <a:gd name="T30" fmla="*/ 298 w 678"/>
            <a:gd name="T31" fmla="*/ 483 h 484"/>
            <a:gd name="T32" fmla="*/ 305 w 678"/>
            <a:gd name="T33" fmla="*/ 481 h 484"/>
            <a:gd name="T34" fmla="*/ 322 w 678"/>
            <a:gd name="T35" fmla="*/ 453 h 484"/>
            <a:gd name="T36" fmla="*/ 322 w 678"/>
            <a:gd name="T37" fmla="*/ 346 h 484"/>
            <a:gd name="T38" fmla="*/ 605 w 678"/>
            <a:gd name="T39" fmla="*/ 316 h 484"/>
            <a:gd name="T40" fmla="*/ 678 w 678"/>
            <a:gd name="T41" fmla="*/ 243 h 484"/>
            <a:gd name="T42" fmla="*/ 605 w 678"/>
            <a:gd name="T43" fmla="*/ 170 h 484"/>
            <a:gd name="T44" fmla="*/ 322 w 678"/>
            <a:gd name="T45" fmla="*/ 140 h 484"/>
            <a:gd name="T46" fmla="*/ 322 w 678"/>
            <a:gd name="T47" fmla="*/ 34 h 4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678" h="484">
              <a:moveTo>
                <a:pt x="322" y="34"/>
              </a:moveTo>
              <a:cubicBezTo>
                <a:pt x="322" y="31"/>
                <a:pt x="321" y="28"/>
                <a:pt x="321" y="26"/>
              </a:cubicBezTo>
              <a:cubicBezTo>
                <a:pt x="321" y="25"/>
                <a:pt x="320" y="25"/>
                <a:pt x="320" y="24"/>
              </a:cubicBezTo>
              <a:cubicBezTo>
                <a:pt x="320" y="22"/>
                <a:pt x="319" y="20"/>
                <a:pt x="318" y="18"/>
              </a:cubicBezTo>
              <a:cubicBezTo>
                <a:pt x="317" y="18"/>
                <a:pt x="317" y="17"/>
                <a:pt x="317" y="17"/>
              </a:cubicBezTo>
              <a:cubicBezTo>
                <a:pt x="316" y="15"/>
                <a:pt x="314" y="13"/>
                <a:pt x="313" y="11"/>
              </a:cubicBezTo>
              <a:cubicBezTo>
                <a:pt x="313" y="11"/>
                <a:pt x="312" y="11"/>
                <a:pt x="312" y="11"/>
              </a:cubicBezTo>
              <a:cubicBezTo>
                <a:pt x="310" y="9"/>
                <a:pt x="308" y="7"/>
                <a:pt x="305" y="6"/>
              </a:cubicBezTo>
              <a:cubicBezTo>
                <a:pt x="294" y="0"/>
                <a:pt x="282" y="1"/>
                <a:pt x="272" y="8"/>
              </a:cubicBezTo>
              <a:cubicBezTo>
                <a:pt x="13" y="218"/>
                <a:pt x="13" y="218"/>
                <a:pt x="13" y="218"/>
              </a:cubicBezTo>
              <a:cubicBezTo>
                <a:pt x="5" y="224"/>
                <a:pt x="0" y="233"/>
                <a:pt x="0" y="243"/>
              </a:cubicBezTo>
              <a:cubicBezTo>
                <a:pt x="0" y="253"/>
                <a:pt x="5" y="263"/>
                <a:pt x="13" y="269"/>
              </a:cubicBezTo>
              <a:cubicBezTo>
                <a:pt x="272" y="478"/>
                <a:pt x="272" y="478"/>
                <a:pt x="272" y="478"/>
              </a:cubicBezTo>
              <a:cubicBezTo>
                <a:pt x="278" y="482"/>
                <a:pt x="285" y="484"/>
                <a:pt x="292" y="484"/>
              </a:cubicBezTo>
              <a:cubicBezTo>
                <a:pt x="292" y="484"/>
                <a:pt x="292" y="484"/>
                <a:pt x="292" y="484"/>
              </a:cubicBezTo>
              <a:cubicBezTo>
                <a:pt x="294" y="484"/>
                <a:pt x="296" y="484"/>
                <a:pt x="298" y="483"/>
              </a:cubicBezTo>
              <a:cubicBezTo>
                <a:pt x="300" y="483"/>
                <a:pt x="303" y="482"/>
                <a:pt x="305" y="481"/>
              </a:cubicBezTo>
              <a:cubicBezTo>
                <a:pt x="315" y="476"/>
                <a:pt x="322" y="465"/>
                <a:pt x="322" y="453"/>
              </a:cubicBezTo>
              <a:cubicBezTo>
                <a:pt x="322" y="346"/>
                <a:pt x="322" y="346"/>
                <a:pt x="322" y="346"/>
              </a:cubicBezTo>
              <a:cubicBezTo>
                <a:pt x="605" y="316"/>
                <a:pt x="605" y="316"/>
                <a:pt x="605" y="316"/>
              </a:cubicBezTo>
              <a:cubicBezTo>
                <a:pt x="645" y="316"/>
                <a:pt x="678" y="284"/>
                <a:pt x="678" y="243"/>
              </a:cubicBezTo>
              <a:cubicBezTo>
                <a:pt x="678" y="203"/>
                <a:pt x="645" y="170"/>
                <a:pt x="605" y="170"/>
              </a:cubicBezTo>
              <a:cubicBezTo>
                <a:pt x="322" y="140"/>
                <a:pt x="322" y="140"/>
                <a:pt x="322" y="140"/>
              </a:cubicBezTo>
              <a:lnTo>
                <a:pt x="322" y="34"/>
              </a:lnTo>
              <a:close/>
            </a:path>
          </a:pathLst>
        </a:custGeom>
        <a:solidFill>
          <a:schemeClr val="accent1"/>
        </a:solidFill>
        <a:ln>
          <a:noFill/>
        </a:ln>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clientData/>
  </xdr:twoCellAnchor>
  <xdr:twoCellAnchor>
    <xdr:from>
      <xdr:col>2</xdr:col>
      <xdr:colOff>5571936</xdr:colOff>
      <xdr:row>1</xdr:row>
      <xdr:rowOff>51763</xdr:rowOff>
    </xdr:from>
    <xdr:to>
      <xdr:col>2</xdr:col>
      <xdr:colOff>5880551</xdr:colOff>
      <xdr:row>2</xdr:row>
      <xdr:rowOff>125195</xdr:rowOff>
    </xdr:to>
    <xdr:sp macro="" textlink="">
      <xdr:nvSpPr>
        <xdr:cNvPr id="5" name="Freeform 116">
          <a:hlinkClick xmlns:r="http://schemas.openxmlformats.org/officeDocument/2006/relationships" r:id="rId2"/>
          <a:extLst>
            <a:ext uri="{FF2B5EF4-FFF2-40B4-BE49-F238E27FC236}">
              <a16:creationId xmlns:a16="http://schemas.microsoft.com/office/drawing/2014/main" id="{00000000-0008-0000-0200-000005000000}"/>
            </a:ext>
          </a:extLst>
        </xdr:cNvPr>
        <xdr:cNvSpPr>
          <a:spLocks/>
        </xdr:cNvSpPr>
      </xdr:nvSpPr>
      <xdr:spPr bwMode="auto">
        <a:xfrm>
          <a:off x="8561321" y="234936"/>
          <a:ext cx="308615" cy="219971"/>
        </a:xfrm>
        <a:custGeom>
          <a:avLst/>
          <a:gdLst>
            <a:gd name="T0" fmla="*/ 356 w 678"/>
            <a:gd name="T1" fmla="*/ 451 h 484"/>
            <a:gd name="T2" fmla="*/ 357 w 678"/>
            <a:gd name="T3" fmla="*/ 458 h 484"/>
            <a:gd name="T4" fmla="*/ 358 w 678"/>
            <a:gd name="T5" fmla="*/ 460 h 484"/>
            <a:gd name="T6" fmla="*/ 360 w 678"/>
            <a:gd name="T7" fmla="*/ 466 h 484"/>
            <a:gd name="T8" fmla="*/ 361 w 678"/>
            <a:gd name="T9" fmla="*/ 467 h 484"/>
            <a:gd name="T10" fmla="*/ 365 w 678"/>
            <a:gd name="T11" fmla="*/ 473 h 484"/>
            <a:gd name="T12" fmla="*/ 366 w 678"/>
            <a:gd name="T13" fmla="*/ 473 h 484"/>
            <a:gd name="T14" fmla="*/ 373 w 678"/>
            <a:gd name="T15" fmla="*/ 479 h 484"/>
            <a:gd name="T16" fmla="*/ 406 w 678"/>
            <a:gd name="T17" fmla="*/ 476 h 484"/>
            <a:gd name="T18" fmla="*/ 665 w 678"/>
            <a:gd name="T19" fmla="*/ 266 h 484"/>
            <a:gd name="T20" fmla="*/ 678 w 678"/>
            <a:gd name="T21" fmla="*/ 241 h 484"/>
            <a:gd name="T22" fmla="*/ 665 w 678"/>
            <a:gd name="T23" fmla="*/ 216 h 484"/>
            <a:gd name="T24" fmla="*/ 406 w 678"/>
            <a:gd name="T25" fmla="*/ 6 h 484"/>
            <a:gd name="T26" fmla="*/ 386 w 678"/>
            <a:gd name="T27" fmla="*/ 0 h 484"/>
            <a:gd name="T28" fmla="*/ 386 w 678"/>
            <a:gd name="T29" fmla="*/ 0 h 484"/>
            <a:gd name="T30" fmla="*/ 380 w 678"/>
            <a:gd name="T31" fmla="*/ 1 h 484"/>
            <a:gd name="T32" fmla="*/ 373 w 678"/>
            <a:gd name="T33" fmla="*/ 3 h 484"/>
            <a:gd name="T34" fmla="*/ 356 w 678"/>
            <a:gd name="T35" fmla="*/ 31 h 484"/>
            <a:gd name="T36" fmla="*/ 356 w 678"/>
            <a:gd name="T37" fmla="*/ 138 h 484"/>
            <a:gd name="T38" fmla="*/ 73 w 678"/>
            <a:gd name="T39" fmla="*/ 168 h 484"/>
            <a:gd name="T40" fmla="*/ 0 w 678"/>
            <a:gd name="T41" fmla="*/ 241 h 484"/>
            <a:gd name="T42" fmla="*/ 73 w 678"/>
            <a:gd name="T43" fmla="*/ 314 h 484"/>
            <a:gd name="T44" fmla="*/ 356 w 678"/>
            <a:gd name="T45" fmla="*/ 344 h 484"/>
            <a:gd name="T46" fmla="*/ 356 w 678"/>
            <a:gd name="T47" fmla="*/ 451 h 4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678" h="484">
              <a:moveTo>
                <a:pt x="356" y="451"/>
              </a:moveTo>
              <a:cubicBezTo>
                <a:pt x="356" y="453"/>
                <a:pt x="357" y="456"/>
                <a:pt x="357" y="458"/>
              </a:cubicBezTo>
              <a:cubicBezTo>
                <a:pt x="357" y="459"/>
                <a:pt x="358" y="460"/>
                <a:pt x="358" y="460"/>
              </a:cubicBezTo>
              <a:cubicBezTo>
                <a:pt x="359" y="462"/>
                <a:pt x="359" y="464"/>
                <a:pt x="360" y="466"/>
              </a:cubicBezTo>
              <a:cubicBezTo>
                <a:pt x="361" y="466"/>
                <a:pt x="361" y="467"/>
                <a:pt x="361" y="467"/>
              </a:cubicBezTo>
              <a:cubicBezTo>
                <a:pt x="362" y="469"/>
                <a:pt x="364" y="471"/>
                <a:pt x="365" y="473"/>
              </a:cubicBezTo>
              <a:cubicBezTo>
                <a:pt x="365" y="473"/>
                <a:pt x="366" y="473"/>
                <a:pt x="366" y="473"/>
              </a:cubicBezTo>
              <a:cubicBezTo>
                <a:pt x="368" y="475"/>
                <a:pt x="370" y="477"/>
                <a:pt x="373" y="479"/>
              </a:cubicBezTo>
              <a:cubicBezTo>
                <a:pt x="384" y="484"/>
                <a:pt x="396" y="483"/>
                <a:pt x="406" y="476"/>
              </a:cubicBezTo>
              <a:cubicBezTo>
                <a:pt x="665" y="266"/>
                <a:pt x="665" y="266"/>
                <a:pt x="665" y="266"/>
              </a:cubicBezTo>
              <a:cubicBezTo>
                <a:pt x="673" y="260"/>
                <a:pt x="678" y="251"/>
                <a:pt x="678" y="241"/>
              </a:cubicBezTo>
              <a:cubicBezTo>
                <a:pt x="678" y="231"/>
                <a:pt x="673" y="222"/>
                <a:pt x="665" y="216"/>
              </a:cubicBezTo>
              <a:cubicBezTo>
                <a:pt x="406" y="6"/>
                <a:pt x="406" y="6"/>
                <a:pt x="406" y="6"/>
              </a:cubicBezTo>
              <a:cubicBezTo>
                <a:pt x="400" y="2"/>
                <a:pt x="393" y="0"/>
                <a:pt x="386" y="0"/>
              </a:cubicBezTo>
              <a:cubicBezTo>
                <a:pt x="386" y="0"/>
                <a:pt x="386" y="0"/>
                <a:pt x="386" y="0"/>
              </a:cubicBezTo>
              <a:cubicBezTo>
                <a:pt x="384" y="0"/>
                <a:pt x="382" y="1"/>
                <a:pt x="380" y="1"/>
              </a:cubicBezTo>
              <a:cubicBezTo>
                <a:pt x="378" y="2"/>
                <a:pt x="375" y="2"/>
                <a:pt x="373" y="3"/>
              </a:cubicBezTo>
              <a:cubicBezTo>
                <a:pt x="363" y="9"/>
                <a:pt x="356" y="20"/>
                <a:pt x="356" y="31"/>
              </a:cubicBezTo>
              <a:cubicBezTo>
                <a:pt x="356" y="138"/>
                <a:pt x="356" y="138"/>
                <a:pt x="356" y="138"/>
              </a:cubicBezTo>
              <a:cubicBezTo>
                <a:pt x="73" y="168"/>
                <a:pt x="73" y="168"/>
                <a:pt x="73" y="168"/>
              </a:cubicBezTo>
              <a:cubicBezTo>
                <a:pt x="33" y="168"/>
                <a:pt x="0" y="201"/>
                <a:pt x="0" y="241"/>
              </a:cubicBezTo>
              <a:cubicBezTo>
                <a:pt x="0" y="281"/>
                <a:pt x="33" y="314"/>
                <a:pt x="73" y="314"/>
              </a:cubicBezTo>
              <a:cubicBezTo>
                <a:pt x="356" y="344"/>
                <a:pt x="356" y="344"/>
                <a:pt x="356" y="344"/>
              </a:cubicBezTo>
              <a:lnTo>
                <a:pt x="356" y="451"/>
              </a:lnTo>
              <a:close/>
            </a:path>
          </a:pathLst>
        </a:custGeom>
        <a:solidFill>
          <a:schemeClr val="accent1"/>
        </a:solidFill>
        <a:ln>
          <a:noFill/>
        </a:ln>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42282</xdr:colOff>
      <xdr:row>29</xdr:row>
      <xdr:rowOff>46974</xdr:rowOff>
    </xdr:from>
    <xdr:to>
      <xdr:col>1</xdr:col>
      <xdr:colOff>309492</xdr:colOff>
      <xdr:row>30</xdr:row>
      <xdr:rowOff>49325</xdr:rowOff>
    </xdr:to>
    <xdr:grpSp>
      <xdr:nvGrpSpPr>
        <xdr:cNvPr id="11" name="Gruppieren 10">
          <a:extLst>
            <a:ext uri="{FF2B5EF4-FFF2-40B4-BE49-F238E27FC236}">
              <a16:creationId xmlns:a16="http://schemas.microsoft.com/office/drawing/2014/main" id="{00000000-0008-0000-0300-00000B000000}"/>
            </a:ext>
          </a:extLst>
        </xdr:cNvPr>
        <xdr:cNvGrpSpPr/>
      </xdr:nvGrpSpPr>
      <xdr:grpSpPr>
        <a:xfrm>
          <a:off x="489957" y="34222674"/>
          <a:ext cx="267210" cy="211901"/>
          <a:chOff x="6445252" y="5772149"/>
          <a:chExt cx="155575" cy="130175"/>
        </a:xfrm>
        <a:solidFill>
          <a:schemeClr val="bg1"/>
        </a:solidFill>
      </xdr:grpSpPr>
      <xdr:sp macro="" textlink="">
        <xdr:nvSpPr>
          <xdr:cNvPr id="12" name="Freeform 398">
            <a:extLst>
              <a:ext uri="{FF2B5EF4-FFF2-40B4-BE49-F238E27FC236}">
                <a16:creationId xmlns:a16="http://schemas.microsoft.com/office/drawing/2014/main" id="{00000000-0008-0000-0300-00000C000000}"/>
              </a:ext>
            </a:extLst>
          </xdr:cNvPr>
          <xdr:cNvSpPr>
            <a:spLocks noEditPoints="1"/>
          </xdr:cNvSpPr>
        </xdr:nvSpPr>
        <xdr:spPr bwMode="auto">
          <a:xfrm>
            <a:off x="6445252" y="5772149"/>
            <a:ext cx="155575" cy="130175"/>
          </a:xfrm>
          <a:custGeom>
            <a:avLst/>
            <a:gdLst>
              <a:gd name="T0" fmla="*/ 189 w 377"/>
              <a:gd name="T1" fmla="*/ 0 h 314"/>
              <a:gd name="T2" fmla="*/ 0 w 377"/>
              <a:gd name="T3" fmla="*/ 189 h 314"/>
              <a:gd name="T4" fmla="*/ 44 w 377"/>
              <a:gd name="T5" fmla="*/ 309 h 314"/>
              <a:gd name="T6" fmla="*/ 54 w 377"/>
              <a:gd name="T7" fmla="*/ 314 h 314"/>
              <a:gd name="T8" fmla="*/ 323 w 377"/>
              <a:gd name="T9" fmla="*/ 314 h 314"/>
              <a:gd name="T10" fmla="*/ 334 w 377"/>
              <a:gd name="T11" fmla="*/ 309 h 314"/>
              <a:gd name="T12" fmla="*/ 377 w 377"/>
              <a:gd name="T13" fmla="*/ 189 h 314"/>
              <a:gd name="T14" fmla="*/ 189 w 377"/>
              <a:gd name="T15" fmla="*/ 0 h 314"/>
              <a:gd name="T16" fmla="*/ 317 w 377"/>
              <a:gd name="T17" fmla="*/ 288 h 314"/>
              <a:gd name="T18" fmla="*/ 60 w 377"/>
              <a:gd name="T19" fmla="*/ 288 h 314"/>
              <a:gd name="T20" fmla="*/ 26 w 377"/>
              <a:gd name="T21" fmla="*/ 189 h 314"/>
              <a:gd name="T22" fmla="*/ 189 w 377"/>
              <a:gd name="T23" fmla="*/ 26 h 314"/>
              <a:gd name="T24" fmla="*/ 351 w 377"/>
              <a:gd name="T25" fmla="*/ 189 h 314"/>
              <a:gd name="T26" fmla="*/ 317 w 377"/>
              <a:gd name="T27" fmla="*/ 288 h 3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377" h="314">
                <a:moveTo>
                  <a:pt x="189" y="0"/>
                </a:moveTo>
                <a:cubicBezTo>
                  <a:pt x="85" y="0"/>
                  <a:pt x="0" y="85"/>
                  <a:pt x="0" y="189"/>
                </a:cubicBezTo>
                <a:cubicBezTo>
                  <a:pt x="0" y="233"/>
                  <a:pt x="16" y="275"/>
                  <a:pt x="44" y="309"/>
                </a:cubicBezTo>
                <a:cubicBezTo>
                  <a:pt x="46" y="312"/>
                  <a:pt x="50" y="314"/>
                  <a:pt x="54" y="314"/>
                </a:cubicBezTo>
                <a:cubicBezTo>
                  <a:pt x="323" y="314"/>
                  <a:pt x="323" y="314"/>
                  <a:pt x="323" y="314"/>
                </a:cubicBezTo>
                <a:cubicBezTo>
                  <a:pt x="327" y="314"/>
                  <a:pt x="331" y="312"/>
                  <a:pt x="334" y="309"/>
                </a:cubicBezTo>
                <a:cubicBezTo>
                  <a:pt x="362" y="275"/>
                  <a:pt x="377" y="233"/>
                  <a:pt x="377" y="189"/>
                </a:cubicBezTo>
                <a:cubicBezTo>
                  <a:pt x="377" y="85"/>
                  <a:pt x="293" y="0"/>
                  <a:pt x="189" y="0"/>
                </a:cubicBezTo>
                <a:close/>
                <a:moveTo>
                  <a:pt x="317" y="288"/>
                </a:moveTo>
                <a:cubicBezTo>
                  <a:pt x="60" y="288"/>
                  <a:pt x="60" y="288"/>
                  <a:pt x="60" y="288"/>
                </a:cubicBezTo>
                <a:cubicBezTo>
                  <a:pt x="38" y="259"/>
                  <a:pt x="26" y="225"/>
                  <a:pt x="26" y="189"/>
                </a:cubicBezTo>
                <a:cubicBezTo>
                  <a:pt x="26" y="99"/>
                  <a:pt x="99" y="26"/>
                  <a:pt x="189" y="26"/>
                </a:cubicBezTo>
                <a:cubicBezTo>
                  <a:pt x="278" y="26"/>
                  <a:pt x="351" y="99"/>
                  <a:pt x="351" y="189"/>
                </a:cubicBezTo>
                <a:cubicBezTo>
                  <a:pt x="351" y="225"/>
                  <a:pt x="339" y="259"/>
                  <a:pt x="317" y="288"/>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13" name="Freeform 399">
            <a:extLst>
              <a:ext uri="{FF2B5EF4-FFF2-40B4-BE49-F238E27FC236}">
                <a16:creationId xmlns:a16="http://schemas.microsoft.com/office/drawing/2014/main" id="{00000000-0008-0000-0300-00000D000000}"/>
              </a:ext>
            </a:extLst>
          </xdr:cNvPr>
          <xdr:cNvSpPr>
            <a:spLocks/>
          </xdr:cNvSpPr>
        </xdr:nvSpPr>
        <xdr:spPr bwMode="auto">
          <a:xfrm>
            <a:off x="6511927" y="5829299"/>
            <a:ext cx="49213" cy="49213"/>
          </a:xfrm>
          <a:custGeom>
            <a:avLst/>
            <a:gdLst>
              <a:gd name="T0" fmla="*/ 105 w 118"/>
              <a:gd name="T1" fmla="*/ 0 h 118"/>
              <a:gd name="T2" fmla="*/ 96 w 118"/>
              <a:gd name="T3" fmla="*/ 3 h 118"/>
              <a:gd name="T4" fmla="*/ 96 w 118"/>
              <a:gd name="T5" fmla="*/ 3 h 118"/>
              <a:gd name="T6" fmla="*/ 11 w 118"/>
              <a:gd name="T7" fmla="*/ 73 h 118"/>
              <a:gd name="T8" fmla="*/ 11 w 118"/>
              <a:gd name="T9" fmla="*/ 73 h 118"/>
              <a:gd name="T10" fmla="*/ 0 w 118"/>
              <a:gd name="T11" fmla="*/ 94 h 118"/>
              <a:gd name="T12" fmla="*/ 25 w 118"/>
              <a:gd name="T13" fmla="*/ 118 h 118"/>
              <a:gd name="T14" fmla="*/ 42 w 118"/>
              <a:gd name="T15" fmla="*/ 111 h 118"/>
              <a:gd name="T16" fmla="*/ 42 w 118"/>
              <a:gd name="T17" fmla="*/ 111 h 118"/>
              <a:gd name="T18" fmla="*/ 42 w 118"/>
              <a:gd name="T19" fmla="*/ 111 h 118"/>
              <a:gd name="T20" fmla="*/ 45 w 118"/>
              <a:gd name="T21" fmla="*/ 107 h 118"/>
              <a:gd name="T22" fmla="*/ 115 w 118"/>
              <a:gd name="T23" fmla="*/ 22 h 118"/>
              <a:gd name="T24" fmla="*/ 115 w 118"/>
              <a:gd name="T25" fmla="*/ 22 h 118"/>
              <a:gd name="T26" fmla="*/ 118 w 118"/>
              <a:gd name="T27" fmla="*/ 14 h 118"/>
              <a:gd name="T28" fmla="*/ 105 w 118"/>
              <a:gd name="T29" fmla="*/ 0 h 1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18" h="118">
                <a:moveTo>
                  <a:pt x="105" y="0"/>
                </a:moveTo>
                <a:cubicBezTo>
                  <a:pt x="101" y="0"/>
                  <a:pt x="98" y="1"/>
                  <a:pt x="96" y="3"/>
                </a:cubicBezTo>
                <a:cubicBezTo>
                  <a:pt x="96" y="3"/>
                  <a:pt x="96" y="3"/>
                  <a:pt x="96" y="3"/>
                </a:cubicBezTo>
                <a:cubicBezTo>
                  <a:pt x="11" y="73"/>
                  <a:pt x="11" y="73"/>
                  <a:pt x="11" y="73"/>
                </a:cubicBezTo>
                <a:cubicBezTo>
                  <a:pt x="11" y="73"/>
                  <a:pt x="11" y="73"/>
                  <a:pt x="11" y="73"/>
                </a:cubicBezTo>
                <a:cubicBezTo>
                  <a:pt x="4" y="78"/>
                  <a:pt x="0" y="85"/>
                  <a:pt x="0" y="94"/>
                </a:cubicBezTo>
                <a:cubicBezTo>
                  <a:pt x="0" y="107"/>
                  <a:pt x="11" y="118"/>
                  <a:pt x="25" y="118"/>
                </a:cubicBezTo>
                <a:cubicBezTo>
                  <a:pt x="32" y="118"/>
                  <a:pt x="38" y="115"/>
                  <a:pt x="42" y="111"/>
                </a:cubicBezTo>
                <a:cubicBezTo>
                  <a:pt x="42" y="111"/>
                  <a:pt x="42" y="111"/>
                  <a:pt x="42" y="111"/>
                </a:cubicBezTo>
                <a:cubicBezTo>
                  <a:pt x="42" y="111"/>
                  <a:pt x="42" y="111"/>
                  <a:pt x="42" y="111"/>
                </a:cubicBezTo>
                <a:cubicBezTo>
                  <a:pt x="44" y="110"/>
                  <a:pt x="44" y="108"/>
                  <a:pt x="45" y="107"/>
                </a:cubicBezTo>
                <a:cubicBezTo>
                  <a:pt x="115" y="22"/>
                  <a:pt x="115" y="22"/>
                  <a:pt x="115" y="22"/>
                </a:cubicBezTo>
                <a:cubicBezTo>
                  <a:pt x="115" y="22"/>
                  <a:pt x="115" y="22"/>
                  <a:pt x="115" y="22"/>
                </a:cubicBezTo>
                <a:cubicBezTo>
                  <a:pt x="117" y="20"/>
                  <a:pt x="118" y="17"/>
                  <a:pt x="118" y="14"/>
                </a:cubicBezTo>
                <a:cubicBezTo>
                  <a:pt x="118" y="6"/>
                  <a:pt x="112" y="0"/>
                  <a:pt x="105"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14" name="Freeform 400">
            <a:extLst>
              <a:ext uri="{FF2B5EF4-FFF2-40B4-BE49-F238E27FC236}">
                <a16:creationId xmlns:a16="http://schemas.microsoft.com/office/drawing/2014/main" id="{00000000-0008-0000-0300-00000E000000}"/>
              </a:ext>
            </a:extLst>
          </xdr:cNvPr>
          <xdr:cNvSpPr>
            <a:spLocks/>
          </xdr:cNvSpPr>
        </xdr:nvSpPr>
        <xdr:spPr bwMode="auto">
          <a:xfrm>
            <a:off x="6462714" y="5848349"/>
            <a:ext cx="12700" cy="6350"/>
          </a:xfrm>
          <a:custGeom>
            <a:avLst/>
            <a:gdLst>
              <a:gd name="T0" fmla="*/ 22 w 30"/>
              <a:gd name="T1" fmla="*/ 0 h 16"/>
              <a:gd name="T2" fmla="*/ 8 w 30"/>
              <a:gd name="T3" fmla="*/ 0 h 16"/>
              <a:gd name="T4" fmla="*/ 0 w 30"/>
              <a:gd name="T5" fmla="*/ 8 h 16"/>
              <a:gd name="T6" fmla="*/ 8 w 30"/>
              <a:gd name="T7" fmla="*/ 16 h 16"/>
              <a:gd name="T8" fmla="*/ 22 w 30"/>
              <a:gd name="T9" fmla="*/ 16 h 16"/>
              <a:gd name="T10" fmla="*/ 30 w 30"/>
              <a:gd name="T11" fmla="*/ 8 h 16"/>
              <a:gd name="T12" fmla="*/ 22 w 30"/>
              <a:gd name="T13" fmla="*/ 0 h 16"/>
            </a:gdLst>
            <a:ahLst/>
            <a:cxnLst>
              <a:cxn ang="0">
                <a:pos x="T0" y="T1"/>
              </a:cxn>
              <a:cxn ang="0">
                <a:pos x="T2" y="T3"/>
              </a:cxn>
              <a:cxn ang="0">
                <a:pos x="T4" y="T5"/>
              </a:cxn>
              <a:cxn ang="0">
                <a:pos x="T6" y="T7"/>
              </a:cxn>
              <a:cxn ang="0">
                <a:pos x="T8" y="T9"/>
              </a:cxn>
              <a:cxn ang="0">
                <a:pos x="T10" y="T11"/>
              </a:cxn>
              <a:cxn ang="0">
                <a:pos x="T12" y="T13"/>
              </a:cxn>
            </a:cxnLst>
            <a:rect l="0" t="0" r="r" b="b"/>
            <a:pathLst>
              <a:path w="30" h="16">
                <a:moveTo>
                  <a:pt x="22" y="0"/>
                </a:moveTo>
                <a:cubicBezTo>
                  <a:pt x="8" y="0"/>
                  <a:pt x="8" y="0"/>
                  <a:pt x="8" y="0"/>
                </a:cubicBezTo>
                <a:cubicBezTo>
                  <a:pt x="4" y="0"/>
                  <a:pt x="0" y="3"/>
                  <a:pt x="0" y="8"/>
                </a:cubicBezTo>
                <a:cubicBezTo>
                  <a:pt x="0" y="12"/>
                  <a:pt x="4" y="16"/>
                  <a:pt x="8" y="16"/>
                </a:cubicBezTo>
                <a:cubicBezTo>
                  <a:pt x="22" y="16"/>
                  <a:pt x="22" y="16"/>
                  <a:pt x="22" y="16"/>
                </a:cubicBezTo>
                <a:cubicBezTo>
                  <a:pt x="26" y="16"/>
                  <a:pt x="30" y="12"/>
                  <a:pt x="30" y="8"/>
                </a:cubicBezTo>
                <a:cubicBezTo>
                  <a:pt x="30" y="3"/>
                  <a:pt x="26" y="0"/>
                  <a:pt x="22"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15" name="Freeform 401">
            <a:extLst>
              <a:ext uri="{FF2B5EF4-FFF2-40B4-BE49-F238E27FC236}">
                <a16:creationId xmlns:a16="http://schemas.microsoft.com/office/drawing/2014/main" id="{00000000-0008-0000-0300-00000F000000}"/>
              </a:ext>
            </a:extLst>
          </xdr:cNvPr>
          <xdr:cNvSpPr>
            <a:spLocks/>
          </xdr:cNvSpPr>
        </xdr:nvSpPr>
        <xdr:spPr bwMode="auto">
          <a:xfrm>
            <a:off x="6477002" y="5807074"/>
            <a:ext cx="11113" cy="11113"/>
          </a:xfrm>
          <a:custGeom>
            <a:avLst/>
            <a:gdLst>
              <a:gd name="T0" fmla="*/ 14 w 28"/>
              <a:gd name="T1" fmla="*/ 3 h 27"/>
              <a:gd name="T2" fmla="*/ 3 w 28"/>
              <a:gd name="T3" fmla="*/ 3 h 27"/>
              <a:gd name="T4" fmla="*/ 3 w 28"/>
              <a:gd name="T5" fmla="*/ 14 h 27"/>
              <a:gd name="T6" fmla="*/ 14 w 28"/>
              <a:gd name="T7" fmla="*/ 24 h 27"/>
              <a:gd name="T8" fmla="*/ 19 w 28"/>
              <a:gd name="T9" fmla="*/ 27 h 27"/>
              <a:gd name="T10" fmla="*/ 25 w 28"/>
              <a:gd name="T11" fmla="*/ 24 h 27"/>
              <a:gd name="T12" fmla="*/ 25 w 28"/>
              <a:gd name="T13" fmla="*/ 13 h 27"/>
              <a:gd name="T14" fmla="*/ 14 w 28"/>
              <a:gd name="T15" fmla="*/ 3 h 27"/>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8" h="27">
                <a:moveTo>
                  <a:pt x="14" y="3"/>
                </a:moveTo>
                <a:cubicBezTo>
                  <a:pt x="11" y="0"/>
                  <a:pt x="6" y="0"/>
                  <a:pt x="3" y="3"/>
                </a:cubicBezTo>
                <a:cubicBezTo>
                  <a:pt x="0" y="6"/>
                  <a:pt x="0" y="11"/>
                  <a:pt x="3" y="14"/>
                </a:cubicBezTo>
                <a:cubicBezTo>
                  <a:pt x="14" y="24"/>
                  <a:pt x="14" y="24"/>
                  <a:pt x="14" y="24"/>
                </a:cubicBezTo>
                <a:cubicBezTo>
                  <a:pt x="15" y="26"/>
                  <a:pt x="17" y="27"/>
                  <a:pt x="19" y="27"/>
                </a:cubicBezTo>
                <a:cubicBezTo>
                  <a:pt x="21" y="27"/>
                  <a:pt x="23" y="26"/>
                  <a:pt x="25" y="24"/>
                </a:cubicBezTo>
                <a:cubicBezTo>
                  <a:pt x="28" y="21"/>
                  <a:pt x="28" y="16"/>
                  <a:pt x="25" y="13"/>
                </a:cubicBezTo>
                <a:lnTo>
                  <a:pt x="14" y="3"/>
                </a:ln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16" name="Freeform 402">
            <a:extLst>
              <a:ext uri="{FF2B5EF4-FFF2-40B4-BE49-F238E27FC236}">
                <a16:creationId xmlns:a16="http://schemas.microsoft.com/office/drawing/2014/main" id="{00000000-0008-0000-0300-000010000000}"/>
              </a:ext>
            </a:extLst>
          </xdr:cNvPr>
          <xdr:cNvSpPr>
            <a:spLocks/>
          </xdr:cNvSpPr>
        </xdr:nvSpPr>
        <xdr:spPr bwMode="auto">
          <a:xfrm>
            <a:off x="6519864" y="5789612"/>
            <a:ext cx="6350" cy="12700"/>
          </a:xfrm>
          <a:custGeom>
            <a:avLst/>
            <a:gdLst>
              <a:gd name="T0" fmla="*/ 7 w 15"/>
              <a:gd name="T1" fmla="*/ 29 h 29"/>
              <a:gd name="T2" fmla="*/ 15 w 15"/>
              <a:gd name="T3" fmla="*/ 21 h 29"/>
              <a:gd name="T4" fmla="*/ 15 w 15"/>
              <a:gd name="T5" fmla="*/ 8 h 29"/>
              <a:gd name="T6" fmla="*/ 7 w 15"/>
              <a:gd name="T7" fmla="*/ 0 h 29"/>
              <a:gd name="T8" fmla="*/ 0 w 15"/>
              <a:gd name="T9" fmla="*/ 8 h 29"/>
              <a:gd name="T10" fmla="*/ 0 w 15"/>
              <a:gd name="T11" fmla="*/ 21 h 29"/>
              <a:gd name="T12" fmla="*/ 7 w 15"/>
              <a:gd name="T13" fmla="*/ 29 h 29"/>
            </a:gdLst>
            <a:ahLst/>
            <a:cxnLst>
              <a:cxn ang="0">
                <a:pos x="T0" y="T1"/>
              </a:cxn>
              <a:cxn ang="0">
                <a:pos x="T2" y="T3"/>
              </a:cxn>
              <a:cxn ang="0">
                <a:pos x="T4" y="T5"/>
              </a:cxn>
              <a:cxn ang="0">
                <a:pos x="T6" y="T7"/>
              </a:cxn>
              <a:cxn ang="0">
                <a:pos x="T8" y="T9"/>
              </a:cxn>
              <a:cxn ang="0">
                <a:pos x="T10" y="T11"/>
              </a:cxn>
              <a:cxn ang="0">
                <a:pos x="T12" y="T13"/>
              </a:cxn>
            </a:cxnLst>
            <a:rect l="0" t="0" r="r" b="b"/>
            <a:pathLst>
              <a:path w="15" h="29">
                <a:moveTo>
                  <a:pt x="7" y="29"/>
                </a:moveTo>
                <a:cubicBezTo>
                  <a:pt x="12" y="29"/>
                  <a:pt x="15" y="26"/>
                  <a:pt x="15" y="21"/>
                </a:cubicBezTo>
                <a:cubicBezTo>
                  <a:pt x="15" y="8"/>
                  <a:pt x="15" y="8"/>
                  <a:pt x="15" y="8"/>
                </a:cubicBezTo>
                <a:cubicBezTo>
                  <a:pt x="15" y="4"/>
                  <a:pt x="12" y="0"/>
                  <a:pt x="7" y="0"/>
                </a:cubicBezTo>
                <a:cubicBezTo>
                  <a:pt x="3" y="0"/>
                  <a:pt x="0" y="4"/>
                  <a:pt x="0" y="8"/>
                </a:cubicBezTo>
                <a:cubicBezTo>
                  <a:pt x="0" y="21"/>
                  <a:pt x="0" y="21"/>
                  <a:pt x="0" y="21"/>
                </a:cubicBezTo>
                <a:cubicBezTo>
                  <a:pt x="0" y="26"/>
                  <a:pt x="3" y="29"/>
                  <a:pt x="7" y="29"/>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17" name="Freeform 403">
            <a:extLst>
              <a:ext uri="{FF2B5EF4-FFF2-40B4-BE49-F238E27FC236}">
                <a16:creationId xmlns:a16="http://schemas.microsoft.com/office/drawing/2014/main" id="{00000000-0008-0000-0300-000011000000}"/>
              </a:ext>
            </a:extLst>
          </xdr:cNvPr>
          <xdr:cNvSpPr>
            <a:spLocks/>
          </xdr:cNvSpPr>
        </xdr:nvSpPr>
        <xdr:spPr bwMode="auto">
          <a:xfrm>
            <a:off x="6557964" y="5807074"/>
            <a:ext cx="11113" cy="11113"/>
          </a:xfrm>
          <a:custGeom>
            <a:avLst/>
            <a:gdLst>
              <a:gd name="T0" fmla="*/ 13 w 27"/>
              <a:gd name="T1" fmla="*/ 3 h 27"/>
              <a:gd name="T2" fmla="*/ 3 w 27"/>
              <a:gd name="T3" fmla="*/ 13 h 27"/>
              <a:gd name="T4" fmla="*/ 3 w 27"/>
              <a:gd name="T5" fmla="*/ 24 h 27"/>
              <a:gd name="T6" fmla="*/ 8 w 27"/>
              <a:gd name="T7" fmla="*/ 27 h 27"/>
              <a:gd name="T8" fmla="*/ 14 w 27"/>
              <a:gd name="T9" fmla="*/ 24 h 27"/>
              <a:gd name="T10" fmla="*/ 24 w 27"/>
              <a:gd name="T11" fmla="*/ 14 h 27"/>
              <a:gd name="T12" fmla="*/ 24 w 27"/>
              <a:gd name="T13" fmla="*/ 3 h 27"/>
              <a:gd name="T14" fmla="*/ 13 w 27"/>
              <a:gd name="T15" fmla="*/ 3 h 27"/>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7" h="27">
                <a:moveTo>
                  <a:pt x="13" y="3"/>
                </a:moveTo>
                <a:cubicBezTo>
                  <a:pt x="3" y="13"/>
                  <a:pt x="3" y="13"/>
                  <a:pt x="3" y="13"/>
                </a:cubicBezTo>
                <a:cubicBezTo>
                  <a:pt x="0" y="16"/>
                  <a:pt x="0" y="21"/>
                  <a:pt x="3" y="24"/>
                </a:cubicBezTo>
                <a:cubicBezTo>
                  <a:pt x="4" y="26"/>
                  <a:pt x="6" y="27"/>
                  <a:pt x="8" y="27"/>
                </a:cubicBezTo>
                <a:cubicBezTo>
                  <a:pt x="10" y="27"/>
                  <a:pt x="13" y="26"/>
                  <a:pt x="14" y="24"/>
                </a:cubicBezTo>
                <a:cubicBezTo>
                  <a:pt x="24" y="14"/>
                  <a:pt x="24" y="14"/>
                  <a:pt x="24" y="14"/>
                </a:cubicBezTo>
                <a:cubicBezTo>
                  <a:pt x="27" y="11"/>
                  <a:pt x="27" y="6"/>
                  <a:pt x="24" y="3"/>
                </a:cubicBezTo>
                <a:cubicBezTo>
                  <a:pt x="21" y="0"/>
                  <a:pt x="16" y="0"/>
                  <a:pt x="13" y="3"/>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18" name="Freeform 404">
            <a:extLst>
              <a:ext uri="{FF2B5EF4-FFF2-40B4-BE49-F238E27FC236}">
                <a16:creationId xmlns:a16="http://schemas.microsoft.com/office/drawing/2014/main" id="{00000000-0008-0000-0300-000012000000}"/>
              </a:ext>
            </a:extLst>
          </xdr:cNvPr>
          <xdr:cNvSpPr>
            <a:spLocks/>
          </xdr:cNvSpPr>
        </xdr:nvSpPr>
        <xdr:spPr bwMode="auto">
          <a:xfrm>
            <a:off x="6570664" y="5848349"/>
            <a:ext cx="11113" cy="6350"/>
          </a:xfrm>
          <a:custGeom>
            <a:avLst/>
            <a:gdLst>
              <a:gd name="T0" fmla="*/ 22 w 30"/>
              <a:gd name="T1" fmla="*/ 0 h 16"/>
              <a:gd name="T2" fmla="*/ 8 w 30"/>
              <a:gd name="T3" fmla="*/ 0 h 16"/>
              <a:gd name="T4" fmla="*/ 0 w 30"/>
              <a:gd name="T5" fmla="*/ 8 h 16"/>
              <a:gd name="T6" fmla="*/ 8 w 30"/>
              <a:gd name="T7" fmla="*/ 16 h 16"/>
              <a:gd name="T8" fmla="*/ 22 w 30"/>
              <a:gd name="T9" fmla="*/ 16 h 16"/>
              <a:gd name="T10" fmla="*/ 30 w 30"/>
              <a:gd name="T11" fmla="*/ 8 h 16"/>
              <a:gd name="T12" fmla="*/ 22 w 30"/>
              <a:gd name="T13" fmla="*/ 0 h 16"/>
            </a:gdLst>
            <a:ahLst/>
            <a:cxnLst>
              <a:cxn ang="0">
                <a:pos x="T0" y="T1"/>
              </a:cxn>
              <a:cxn ang="0">
                <a:pos x="T2" y="T3"/>
              </a:cxn>
              <a:cxn ang="0">
                <a:pos x="T4" y="T5"/>
              </a:cxn>
              <a:cxn ang="0">
                <a:pos x="T6" y="T7"/>
              </a:cxn>
              <a:cxn ang="0">
                <a:pos x="T8" y="T9"/>
              </a:cxn>
              <a:cxn ang="0">
                <a:pos x="T10" y="T11"/>
              </a:cxn>
              <a:cxn ang="0">
                <a:pos x="T12" y="T13"/>
              </a:cxn>
            </a:cxnLst>
            <a:rect l="0" t="0" r="r" b="b"/>
            <a:pathLst>
              <a:path w="30" h="16">
                <a:moveTo>
                  <a:pt x="22" y="0"/>
                </a:moveTo>
                <a:cubicBezTo>
                  <a:pt x="8" y="0"/>
                  <a:pt x="8" y="0"/>
                  <a:pt x="8" y="0"/>
                </a:cubicBezTo>
                <a:cubicBezTo>
                  <a:pt x="4" y="0"/>
                  <a:pt x="0" y="3"/>
                  <a:pt x="0" y="8"/>
                </a:cubicBezTo>
                <a:cubicBezTo>
                  <a:pt x="0" y="12"/>
                  <a:pt x="4" y="16"/>
                  <a:pt x="8" y="16"/>
                </a:cubicBezTo>
                <a:cubicBezTo>
                  <a:pt x="22" y="16"/>
                  <a:pt x="22" y="16"/>
                  <a:pt x="22" y="16"/>
                </a:cubicBezTo>
                <a:cubicBezTo>
                  <a:pt x="26" y="16"/>
                  <a:pt x="30" y="12"/>
                  <a:pt x="30" y="8"/>
                </a:cubicBezTo>
                <a:cubicBezTo>
                  <a:pt x="30" y="3"/>
                  <a:pt x="26" y="0"/>
                  <a:pt x="22"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grpSp>
    <xdr:clientData/>
  </xdr:twoCellAnchor>
  <xdr:twoCellAnchor editAs="oneCell">
    <xdr:from>
      <xdr:col>1</xdr:col>
      <xdr:colOff>88108</xdr:colOff>
      <xdr:row>35</xdr:row>
      <xdr:rowOff>65401</xdr:rowOff>
    </xdr:from>
    <xdr:to>
      <xdr:col>1</xdr:col>
      <xdr:colOff>280736</xdr:colOff>
      <xdr:row>36</xdr:row>
      <xdr:rowOff>20608</xdr:rowOff>
    </xdr:to>
    <xdr:grpSp>
      <xdr:nvGrpSpPr>
        <xdr:cNvPr id="23" name="Gruppieren 22">
          <a:extLst>
            <a:ext uri="{FF2B5EF4-FFF2-40B4-BE49-F238E27FC236}">
              <a16:creationId xmlns:a16="http://schemas.microsoft.com/office/drawing/2014/main" id="{00000000-0008-0000-0300-000017000000}"/>
            </a:ext>
          </a:extLst>
        </xdr:cNvPr>
        <xdr:cNvGrpSpPr/>
      </xdr:nvGrpSpPr>
      <xdr:grpSpPr>
        <a:xfrm>
          <a:off x="535783" y="35641276"/>
          <a:ext cx="192628" cy="164757"/>
          <a:chOff x="5734448" y="2685317"/>
          <a:chExt cx="152400" cy="138113"/>
        </a:xfrm>
        <a:solidFill>
          <a:schemeClr val="bg1"/>
        </a:solidFill>
      </xdr:grpSpPr>
      <xdr:sp macro="" textlink="">
        <xdr:nvSpPr>
          <xdr:cNvPr id="24" name="Freeform 36">
            <a:extLst>
              <a:ext uri="{FF2B5EF4-FFF2-40B4-BE49-F238E27FC236}">
                <a16:creationId xmlns:a16="http://schemas.microsoft.com/office/drawing/2014/main" id="{00000000-0008-0000-0300-000018000000}"/>
              </a:ext>
            </a:extLst>
          </xdr:cNvPr>
          <xdr:cNvSpPr>
            <a:spLocks/>
          </xdr:cNvSpPr>
        </xdr:nvSpPr>
        <xdr:spPr bwMode="auto">
          <a:xfrm>
            <a:off x="5734448" y="2715479"/>
            <a:ext cx="38100" cy="107950"/>
          </a:xfrm>
          <a:custGeom>
            <a:avLst/>
            <a:gdLst>
              <a:gd name="T0" fmla="*/ 153 w 174"/>
              <a:gd name="T1" fmla="*/ 0 h 486"/>
              <a:gd name="T2" fmla="*/ 20 w 174"/>
              <a:gd name="T3" fmla="*/ 0 h 486"/>
              <a:gd name="T4" fmla="*/ 0 w 174"/>
              <a:gd name="T5" fmla="*/ 20 h 486"/>
              <a:gd name="T6" fmla="*/ 0 w 174"/>
              <a:gd name="T7" fmla="*/ 465 h 486"/>
              <a:gd name="T8" fmla="*/ 20 w 174"/>
              <a:gd name="T9" fmla="*/ 486 h 486"/>
              <a:gd name="T10" fmla="*/ 153 w 174"/>
              <a:gd name="T11" fmla="*/ 486 h 486"/>
              <a:gd name="T12" fmla="*/ 174 w 174"/>
              <a:gd name="T13" fmla="*/ 465 h 486"/>
              <a:gd name="T14" fmla="*/ 174 w 174"/>
              <a:gd name="T15" fmla="*/ 20 h 486"/>
              <a:gd name="T16" fmla="*/ 153 w 174"/>
              <a:gd name="T17" fmla="*/ 0 h 48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74" h="486">
                <a:moveTo>
                  <a:pt x="153" y="0"/>
                </a:moveTo>
                <a:cubicBezTo>
                  <a:pt x="20" y="0"/>
                  <a:pt x="20" y="0"/>
                  <a:pt x="20" y="0"/>
                </a:cubicBezTo>
                <a:cubicBezTo>
                  <a:pt x="9" y="0"/>
                  <a:pt x="0" y="9"/>
                  <a:pt x="0" y="20"/>
                </a:cubicBezTo>
                <a:cubicBezTo>
                  <a:pt x="0" y="465"/>
                  <a:pt x="0" y="465"/>
                  <a:pt x="0" y="465"/>
                </a:cubicBezTo>
                <a:cubicBezTo>
                  <a:pt x="0" y="477"/>
                  <a:pt x="9" y="486"/>
                  <a:pt x="20" y="486"/>
                </a:cubicBezTo>
                <a:cubicBezTo>
                  <a:pt x="153" y="486"/>
                  <a:pt x="153" y="486"/>
                  <a:pt x="153" y="486"/>
                </a:cubicBezTo>
                <a:cubicBezTo>
                  <a:pt x="165" y="486"/>
                  <a:pt x="174" y="477"/>
                  <a:pt x="174" y="465"/>
                </a:cubicBezTo>
                <a:cubicBezTo>
                  <a:pt x="174" y="20"/>
                  <a:pt x="174" y="20"/>
                  <a:pt x="174" y="20"/>
                </a:cubicBezTo>
                <a:cubicBezTo>
                  <a:pt x="174" y="9"/>
                  <a:pt x="165" y="0"/>
                  <a:pt x="153"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25" name="Freeform 37">
            <a:extLst>
              <a:ext uri="{FF2B5EF4-FFF2-40B4-BE49-F238E27FC236}">
                <a16:creationId xmlns:a16="http://schemas.microsoft.com/office/drawing/2014/main" id="{00000000-0008-0000-0300-000019000000}"/>
              </a:ext>
            </a:extLst>
          </xdr:cNvPr>
          <xdr:cNvSpPr>
            <a:spLocks/>
          </xdr:cNvSpPr>
        </xdr:nvSpPr>
        <xdr:spPr bwMode="auto">
          <a:xfrm>
            <a:off x="5791598" y="2750404"/>
            <a:ext cx="38100" cy="73025"/>
          </a:xfrm>
          <a:custGeom>
            <a:avLst/>
            <a:gdLst>
              <a:gd name="T0" fmla="*/ 154 w 174"/>
              <a:gd name="T1" fmla="*/ 0 h 331"/>
              <a:gd name="T2" fmla="*/ 20 w 174"/>
              <a:gd name="T3" fmla="*/ 0 h 331"/>
              <a:gd name="T4" fmla="*/ 0 w 174"/>
              <a:gd name="T5" fmla="*/ 20 h 331"/>
              <a:gd name="T6" fmla="*/ 0 w 174"/>
              <a:gd name="T7" fmla="*/ 310 h 331"/>
              <a:gd name="T8" fmla="*/ 20 w 174"/>
              <a:gd name="T9" fmla="*/ 331 h 331"/>
              <a:gd name="T10" fmla="*/ 154 w 174"/>
              <a:gd name="T11" fmla="*/ 331 h 331"/>
              <a:gd name="T12" fmla="*/ 174 w 174"/>
              <a:gd name="T13" fmla="*/ 310 h 331"/>
              <a:gd name="T14" fmla="*/ 174 w 174"/>
              <a:gd name="T15" fmla="*/ 20 h 331"/>
              <a:gd name="T16" fmla="*/ 154 w 174"/>
              <a:gd name="T17" fmla="*/ 0 h 3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74" h="331">
                <a:moveTo>
                  <a:pt x="154" y="0"/>
                </a:moveTo>
                <a:cubicBezTo>
                  <a:pt x="20" y="0"/>
                  <a:pt x="20" y="0"/>
                  <a:pt x="20" y="0"/>
                </a:cubicBezTo>
                <a:cubicBezTo>
                  <a:pt x="9" y="0"/>
                  <a:pt x="0" y="9"/>
                  <a:pt x="0" y="20"/>
                </a:cubicBezTo>
                <a:cubicBezTo>
                  <a:pt x="0" y="310"/>
                  <a:pt x="0" y="310"/>
                  <a:pt x="0" y="310"/>
                </a:cubicBezTo>
                <a:cubicBezTo>
                  <a:pt x="0" y="322"/>
                  <a:pt x="9" y="331"/>
                  <a:pt x="20" y="331"/>
                </a:cubicBezTo>
                <a:cubicBezTo>
                  <a:pt x="154" y="331"/>
                  <a:pt x="154" y="331"/>
                  <a:pt x="154" y="331"/>
                </a:cubicBezTo>
                <a:cubicBezTo>
                  <a:pt x="165" y="331"/>
                  <a:pt x="174" y="322"/>
                  <a:pt x="174" y="310"/>
                </a:cubicBezTo>
                <a:cubicBezTo>
                  <a:pt x="174" y="20"/>
                  <a:pt x="174" y="20"/>
                  <a:pt x="174" y="20"/>
                </a:cubicBezTo>
                <a:cubicBezTo>
                  <a:pt x="174" y="9"/>
                  <a:pt x="165" y="0"/>
                  <a:pt x="154"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26" name="Freeform 38">
            <a:extLst>
              <a:ext uri="{FF2B5EF4-FFF2-40B4-BE49-F238E27FC236}">
                <a16:creationId xmlns:a16="http://schemas.microsoft.com/office/drawing/2014/main" id="{00000000-0008-0000-0300-00001A000000}"/>
              </a:ext>
            </a:extLst>
          </xdr:cNvPr>
          <xdr:cNvSpPr>
            <a:spLocks/>
          </xdr:cNvSpPr>
        </xdr:nvSpPr>
        <xdr:spPr bwMode="auto">
          <a:xfrm>
            <a:off x="5848748" y="2685317"/>
            <a:ext cx="38100" cy="138113"/>
          </a:xfrm>
          <a:custGeom>
            <a:avLst/>
            <a:gdLst>
              <a:gd name="T0" fmla="*/ 153 w 173"/>
              <a:gd name="T1" fmla="*/ 0 h 626"/>
              <a:gd name="T2" fmla="*/ 20 w 173"/>
              <a:gd name="T3" fmla="*/ 0 h 626"/>
              <a:gd name="T4" fmla="*/ 0 w 173"/>
              <a:gd name="T5" fmla="*/ 21 h 626"/>
              <a:gd name="T6" fmla="*/ 0 w 173"/>
              <a:gd name="T7" fmla="*/ 605 h 626"/>
              <a:gd name="T8" fmla="*/ 20 w 173"/>
              <a:gd name="T9" fmla="*/ 626 h 626"/>
              <a:gd name="T10" fmla="*/ 153 w 173"/>
              <a:gd name="T11" fmla="*/ 626 h 626"/>
              <a:gd name="T12" fmla="*/ 173 w 173"/>
              <a:gd name="T13" fmla="*/ 605 h 626"/>
              <a:gd name="T14" fmla="*/ 173 w 173"/>
              <a:gd name="T15" fmla="*/ 21 h 626"/>
              <a:gd name="T16" fmla="*/ 153 w 173"/>
              <a:gd name="T17" fmla="*/ 0 h 6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73" h="626">
                <a:moveTo>
                  <a:pt x="153" y="0"/>
                </a:moveTo>
                <a:cubicBezTo>
                  <a:pt x="20" y="0"/>
                  <a:pt x="20" y="0"/>
                  <a:pt x="20" y="0"/>
                </a:cubicBezTo>
                <a:cubicBezTo>
                  <a:pt x="9" y="0"/>
                  <a:pt x="0" y="10"/>
                  <a:pt x="0" y="21"/>
                </a:cubicBezTo>
                <a:cubicBezTo>
                  <a:pt x="0" y="605"/>
                  <a:pt x="0" y="605"/>
                  <a:pt x="0" y="605"/>
                </a:cubicBezTo>
                <a:cubicBezTo>
                  <a:pt x="0" y="617"/>
                  <a:pt x="9" y="626"/>
                  <a:pt x="20" y="626"/>
                </a:cubicBezTo>
                <a:cubicBezTo>
                  <a:pt x="153" y="626"/>
                  <a:pt x="153" y="626"/>
                  <a:pt x="153" y="626"/>
                </a:cubicBezTo>
                <a:cubicBezTo>
                  <a:pt x="164" y="626"/>
                  <a:pt x="173" y="617"/>
                  <a:pt x="173" y="605"/>
                </a:cubicBezTo>
                <a:cubicBezTo>
                  <a:pt x="173" y="21"/>
                  <a:pt x="173" y="21"/>
                  <a:pt x="173" y="21"/>
                </a:cubicBezTo>
                <a:cubicBezTo>
                  <a:pt x="173" y="10"/>
                  <a:pt x="164" y="0"/>
                  <a:pt x="153"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grpSp>
    <xdr:clientData/>
  </xdr:twoCellAnchor>
  <xdr:twoCellAnchor editAs="oneCell">
    <xdr:from>
      <xdr:col>0</xdr:col>
      <xdr:colOff>54618</xdr:colOff>
      <xdr:row>1</xdr:row>
      <xdr:rowOff>21088</xdr:rowOff>
    </xdr:from>
    <xdr:to>
      <xdr:col>0</xdr:col>
      <xdr:colOff>421590</xdr:colOff>
      <xdr:row>2</xdr:row>
      <xdr:rowOff>226226</xdr:rowOff>
    </xdr:to>
    <xdr:sp macro="" textlink="">
      <xdr:nvSpPr>
        <xdr:cNvPr id="27" name="Ellipse 26">
          <a:extLst>
            <a:ext uri="{FF2B5EF4-FFF2-40B4-BE49-F238E27FC236}">
              <a16:creationId xmlns:a16="http://schemas.microsoft.com/office/drawing/2014/main" id="{00000000-0008-0000-0300-00001B000000}"/>
            </a:ext>
          </a:extLst>
        </xdr:cNvPr>
        <xdr:cNvSpPr/>
      </xdr:nvSpPr>
      <xdr:spPr>
        <a:xfrm>
          <a:off x="54618" y="116338"/>
          <a:ext cx="366972" cy="367623"/>
        </a:xfrm>
        <a:prstGeom prst="ellipse">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de-CH" sz="1600" b="1">
              <a:solidFill>
                <a:schemeClr val="tx2"/>
              </a:solidFill>
              <a:latin typeface="Arial" panose="020B0604020202020204" pitchFamily="34" charset="0"/>
              <a:cs typeface="Arial" panose="020B0604020202020204" pitchFamily="34" charset="0"/>
            </a:rPr>
            <a:t>1</a:t>
          </a:r>
        </a:p>
      </xdr:txBody>
    </xdr:sp>
    <xdr:clientData/>
  </xdr:twoCellAnchor>
  <xdr:twoCellAnchor>
    <xdr:from>
      <xdr:col>10</xdr:col>
      <xdr:colOff>2622177</xdr:colOff>
      <xdr:row>1</xdr:row>
      <xdr:rowOff>78441</xdr:rowOff>
    </xdr:from>
    <xdr:to>
      <xdr:col>10</xdr:col>
      <xdr:colOff>2930792</xdr:colOff>
      <xdr:row>2</xdr:row>
      <xdr:rowOff>141530</xdr:rowOff>
    </xdr:to>
    <xdr:sp macro="" textlink="">
      <xdr:nvSpPr>
        <xdr:cNvPr id="21" name="Freeform 115">
          <a:hlinkClick xmlns:r="http://schemas.openxmlformats.org/officeDocument/2006/relationships" r:id="rId1"/>
          <a:extLst>
            <a:ext uri="{FF2B5EF4-FFF2-40B4-BE49-F238E27FC236}">
              <a16:creationId xmlns:a16="http://schemas.microsoft.com/office/drawing/2014/main" id="{00000000-0008-0000-0300-000015000000}"/>
            </a:ext>
          </a:extLst>
        </xdr:cNvPr>
        <xdr:cNvSpPr>
          <a:spLocks/>
        </xdr:cNvSpPr>
      </xdr:nvSpPr>
      <xdr:spPr bwMode="auto">
        <a:xfrm>
          <a:off x="19464618" y="179294"/>
          <a:ext cx="308615" cy="219971"/>
        </a:xfrm>
        <a:custGeom>
          <a:avLst/>
          <a:gdLst>
            <a:gd name="T0" fmla="*/ 322 w 678"/>
            <a:gd name="T1" fmla="*/ 34 h 484"/>
            <a:gd name="T2" fmla="*/ 321 w 678"/>
            <a:gd name="T3" fmla="*/ 26 h 484"/>
            <a:gd name="T4" fmla="*/ 320 w 678"/>
            <a:gd name="T5" fmla="*/ 24 h 484"/>
            <a:gd name="T6" fmla="*/ 318 w 678"/>
            <a:gd name="T7" fmla="*/ 18 h 484"/>
            <a:gd name="T8" fmla="*/ 317 w 678"/>
            <a:gd name="T9" fmla="*/ 17 h 484"/>
            <a:gd name="T10" fmla="*/ 313 w 678"/>
            <a:gd name="T11" fmla="*/ 11 h 484"/>
            <a:gd name="T12" fmla="*/ 312 w 678"/>
            <a:gd name="T13" fmla="*/ 11 h 484"/>
            <a:gd name="T14" fmla="*/ 305 w 678"/>
            <a:gd name="T15" fmla="*/ 6 h 484"/>
            <a:gd name="T16" fmla="*/ 272 w 678"/>
            <a:gd name="T17" fmla="*/ 8 h 484"/>
            <a:gd name="T18" fmla="*/ 13 w 678"/>
            <a:gd name="T19" fmla="*/ 218 h 484"/>
            <a:gd name="T20" fmla="*/ 0 w 678"/>
            <a:gd name="T21" fmla="*/ 243 h 484"/>
            <a:gd name="T22" fmla="*/ 13 w 678"/>
            <a:gd name="T23" fmla="*/ 269 h 484"/>
            <a:gd name="T24" fmla="*/ 272 w 678"/>
            <a:gd name="T25" fmla="*/ 478 h 484"/>
            <a:gd name="T26" fmla="*/ 292 w 678"/>
            <a:gd name="T27" fmla="*/ 484 h 484"/>
            <a:gd name="T28" fmla="*/ 292 w 678"/>
            <a:gd name="T29" fmla="*/ 484 h 484"/>
            <a:gd name="T30" fmla="*/ 298 w 678"/>
            <a:gd name="T31" fmla="*/ 483 h 484"/>
            <a:gd name="T32" fmla="*/ 305 w 678"/>
            <a:gd name="T33" fmla="*/ 481 h 484"/>
            <a:gd name="T34" fmla="*/ 322 w 678"/>
            <a:gd name="T35" fmla="*/ 453 h 484"/>
            <a:gd name="T36" fmla="*/ 322 w 678"/>
            <a:gd name="T37" fmla="*/ 346 h 484"/>
            <a:gd name="T38" fmla="*/ 605 w 678"/>
            <a:gd name="T39" fmla="*/ 316 h 484"/>
            <a:gd name="T40" fmla="*/ 678 w 678"/>
            <a:gd name="T41" fmla="*/ 243 h 484"/>
            <a:gd name="T42" fmla="*/ 605 w 678"/>
            <a:gd name="T43" fmla="*/ 170 h 484"/>
            <a:gd name="T44" fmla="*/ 322 w 678"/>
            <a:gd name="T45" fmla="*/ 140 h 484"/>
            <a:gd name="T46" fmla="*/ 322 w 678"/>
            <a:gd name="T47" fmla="*/ 34 h 4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678" h="484">
              <a:moveTo>
                <a:pt x="322" y="34"/>
              </a:moveTo>
              <a:cubicBezTo>
                <a:pt x="322" y="31"/>
                <a:pt x="321" y="28"/>
                <a:pt x="321" y="26"/>
              </a:cubicBezTo>
              <a:cubicBezTo>
                <a:pt x="321" y="25"/>
                <a:pt x="320" y="25"/>
                <a:pt x="320" y="24"/>
              </a:cubicBezTo>
              <a:cubicBezTo>
                <a:pt x="320" y="22"/>
                <a:pt x="319" y="20"/>
                <a:pt x="318" y="18"/>
              </a:cubicBezTo>
              <a:cubicBezTo>
                <a:pt x="317" y="18"/>
                <a:pt x="317" y="17"/>
                <a:pt x="317" y="17"/>
              </a:cubicBezTo>
              <a:cubicBezTo>
                <a:pt x="316" y="15"/>
                <a:pt x="314" y="13"/>
                <a:pt x="313" y="11"/>
              </a:cubicBezTo>
              <a:cubicBezTo>
                <a:pt x="313" y="11"/>
                <a:pt x="312" y="11"/>
                <a:pt x="312" y="11"/>
              </a:cubicBezTo>
              <a:cubicBezTo>
                <a:pt x="310" y="9"/>
                <a:pt x="308" y="7"/>
                <a:pt x="305" y="6"/>
              </a:cubicBezTo>
              <a:cubicBezTo>
                <a:pt x="294" y="0"/>
                <a:pt x="282" y="1"/>
                <a:pt x="272" y="8"/>
              </a:cubicBezTo>
              <a:cubicBezTo>
                <a:pt x="13" y="218"/>
                <a:pt x="13" y="218"/>
                <a:pt x="13" y="218"/>
              </a:cubicBezTo>
              <a:cubicBezTo>
                <a:pt x="5" y="224"/>
                <a:pt x="0" y="233"/>
                <a:pt x="0" y="243"/>
              </a:cubicBezTo>
              <a:cubicBezTo>
                <a:pt x="0" y="253"/>
                <a:pt x="5" y="263"/>
                <a:pt x="13" y="269"/>
              </a:cubicBezTo>
              <a:cubicBezTo>
                <a:pt x="272" y="478"/>
                <a:pt x="272" y="478"/>
                <a:pt x="272" y="478"/>
              </a:cubicBezTo>
              <a:cubicBezTo>
                <a:pt x="278" y="482"/>
                <a:pt x="285" y="484"/>
                <a:pt x="292" y="484"/>
              </a:cubicBezTo>
              <a:cubicBezTo>
                <a:pt x="292" y="484"/>
                <a:pt x="292" y="484"/>
                <a:pt x="292" y="484"/>
              </a:cubicBezTo>
              <a:cubicBezTo>
                <a:pt x="294" y="484"/>
                <a:pt x="296" y="484"/>
                <a:pt x="298" y="483"/>
              </a:cubicBezTo>
              <a:cubicBezTo>
                <a:pt x="300" y="483"/>
                <a:pt x="303" y="482"/>
                <a:pt x="305" y="481"/>
              </a:cubicBezTo>
              <a:cubicBezTo>
                <a:pt x="315" y="476"/>
                <a:pt x="322" y="465"/>
                <a:pt x="322" y="453"/>
              </a:cubicBezTo>
              <a:cubicBezTo>
                <a:pt x="322" y="346"/>
                <a:pt x="322" y="346"/>
                <a:pt x="322" y="346"/>
              </a:cubicBezTo>
              <a:cubicBezTo>
                <a:pt x="605" y="316"/>
                <a:pt x="605" y="316"/>
                <a:pt x="605" y="316"/>
              </a:cubicBezTo>
              <a:cubicBezTo>
                <a:pt x="645" y="316"/>
                <a:pt x="678" y="284"/>
                <a:pt x="678" y="243"/>
              </a:cubicBezTo>
              <a:cubicBezTo>
                <a:pt x="678" y="203"/>
                <a:pt x="645" y="170"/>
                <a:pt x="605" y="170"/>
              </a:cubicBezTo>
              <a:cubicBezTo>
                <a:pt x="322" y="140"/>
                <a:pt x="322" y="140"/>
                <a:pt x="322" y="140"/>
              </a:cubicBezTo>
              <a:lnTo>
                <a:pt x="322" y="34"/>
              </a:lnTo>
              <a:close/>
            </a:path>
          </a:pathLst>
        </a:custGeom>
        <a:solidFill>
          <a:schemeClr val="accent1"/>
        </a:solidFill>
        <a:ln>
          <a:noFill/>
        </a:ln>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clientData/>
  </xdr:twoCellAnchor>
  <xdr:twoCellAnchor>
    <xdr:from>
      <xdr:col>10</xdr:col>
      <xdr:colOff>2956449</xdr:colOff>
      <xdr:row>1</xdr:row>
      <xdr:rowOff>64805</xdr:rowOff>
    </xdr:from>
    <xdr:to>
      <xdr:col>10</xdr:col>
      <xdr:colOff>3265064</xdr:colOff>
      <xdr:row>2</xdr:row>
      <xdr:rowOff>127894</xdr:rowOff>
    </xdr:to>
    <xdr:sp macro="" textlink="">
      <xdr:nvSpPr>
        <xdr:cNvPr id="22" name="Freeform 116">
          <a:hlinkClick xmlns:r="http://schemas.openxmlformats.org/officeDocument/2006/relationships" r:id="rId2"/>
          <a:extLst>
            <a:ext uri="{FF2B5EF4-FFF2-40B4-BE49-F238E27FC236}">
              <a16:creationId xmlns:a16="http://schemas.microsoft.com/office/drawing/2014/main" id="{00000000-0008-0000-0300-000016000000}"/>
            </a:ext>
          </a:extLst>
        </xdr:cNvPr>
        <xdr:cNvSpPr>
          <a:spLocks/>
        </xdr:cNvSpPr>
      </xdr:nvSpPr>
      <xdr:spPr bwMode="auto">
        <a:xfrm>
          <a:off x="22175782" y="163583"/>
          <a:ext cx="308615" cy="232422"/>
        </a:xfrm>
        <a:custGeom>
          <a:avLst/>
          <a:gdLst>
            <a:gd name="T0" fmla="*/ 356 w 678"/>
            <a:gd name="T1" fmla="*/ 451 h 484"/>
            <a:gd name="T2" fmla="*/ 357 w 678"/>
            <a:gd name="T3" fmla="*/ 458 h 484"/>
            <a:gd name="T4" fmla="*/ 358 w 678"/>
            <a:gd name="T5" fmla="*/ 460 h 484"/>
            <a:gd name="T6" fmla="*/ 360 w 678"/>
            <a:gd name="T7" fmla="*/ 466 h 484"/>
            <a:gd name="T8" fmla="*/ 361 w 678"/>
            <a:gd name="T9" fmla="*/ 467 h 484"/>
            <a:gd name="T10" fmla="*/ 365 w 678"/>
            <a:gd name="T11" fmla="*/ 473 h 484"/>
            <a:gd name="T12" fmla="*/ 366 w 678"/>
            <a:gd name="T13" fmla="*/ 473 h 484"/>
            <a:gd name="T14" fmla="*/ 373 w 678"/>
            <a:gd name="T15" fmla="*/ 479 h 484"/>
            <a:gd name="T16" fmla="*/ 406 w 678"/>
            <a:gd name="T17" fmla="*/ 476 h 484"/>
            <a:gd name="T18" fmla="*/ 665 w 678"/>
            <a:gd name="T19" fmla="*/ 266 h 484"/>
            <a:gd name="T20" fmla="*/ 678 w 678"/>
            <a:gd name="T21" fmla="*/ 241 h 484"/>
            <a:gd name="T22" fmla="*/ 665 w 678"/>
            <a:gd name="T23" fmla="*/ 216 h 484"/>
            <a:gd name="T24" fmla="*/ 406 w 678"/>
            <a:gd name="T25" fmla="*/ 6 h 484"/>
            <a:gd name="T26" fmla="*/ 386 w 678"/>
            <a:gd name="T27" fmla="*/ 0 h 484"/>
            <a:gd name="T28" fmla="*/ 386 w 678"/>
            <a:gd name="T29" fmla="*/ 0 h 484"/>
            <a:gd name="T30" fmla="*/ 380 w 678"/>
            <a:gd name="T31" fmla="*/ 1 h 484"/>
            <a:gd name="T32" fmla="*/ 373 w 678"/>
            <a:gd name="T33" fmla="*/ 3 h 484"/>
            <a:gd name="T34" fmla="*/ 356 w 678"/>
            <a:gd name="T35" fmla="*/ 31 h 484"/>
            <a:gd name="T36" fmla="*/ 356 w 678"/>
            <a:gd name="T37" fmla="*/ 138 h 484"/>
            <a:gd name="T38" fmla="*/ 73 w 678"/>
            <a:gd name="T39" fmla="*/ 168 h 484"/>
            <a:gd name="T40" fmla="*/ 0 w 678"/>
            <a:gd name="T41" fmla="*/ 241 h 484"/>
            <a:gd name="T42" fmla="*/ 73 w 678"/>
            <a:gd name="T43" fmla="*/ 314 h 484"/>
            <a:gd name="T44" fmla="*/ 356 w 678"/>
            <a:gd name="T45" fmla="*/ 344 h 484"/>
            <a:gd name="T46" fmla="*/ 356 w 678"/>
            <a:gd name="T47" fmla="*/ 451 h 4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678" h="484">
              <a:moveTo>
                <a:pt x="356" y="451"/>
              </a:moveTo>
              <a:cubicBezTo>
                <a:pt x="356" y="453"/>
                <a:pt x="357" y="456"/>
                <a:pt x="357" y="458"/>
              </a:cubicBezTo>
              <a:cubicBezTo>
                <a:pt x="357" y="459"/>
                <a:pt x="358" y="460"/>
                <a:pt x="358" y="460"/>
              </a:cubicBezTo>
              <a:cubicBezTo>
                <a:pt x="359" y="462"/>
                <a:pt x="359" y="464"/>
                <a:pt x="360" y="466"/>
              </a:cubicBezTo>
              <a:cubicBezTo>
                <a:pt x="361" y="466"/>
                <a:pt x="361" y="467"/>
                <a:pt x="361" y="467"/>
              </a:cubicBezTo>
              <a:cubicBezTo>
                <a:pt x="362" y="469"/>
                <a:pt x="364" y="471"/>
                <a:pt x="365" y="473"/>
              </a:cubicBezTo>
              <a:cubicBezTo>
                <a:pt x="365" y="473"/>
                <a:pt x="366" y="473"/>
                <a:pt x="366" y="473"/>
              </a:cubicBezTo>
              <a:cubicBezTo>
                <a:pt x="368" y="475"/>
                <a:pt x="370" y="477"/>
                <a:pt x="373" y="479"/>
              </a:cubicBezTo>
              <a:cubicBezTo>
                <a:pt x="384" y="484"/>
                <a:pt x="396" y="483"/>
                <a:pt x="406" y="476"/>
              </a:cubicBezTo>
              <a:cubicBezTo>
                <a:pt x="665" y="266"/>
                <a:pt x="665" y="266"/>
                <a:pt x="665" y="266"/>
              </a:cubicBezTo>
              <a:cubicBezTo>
                <a:pt x="673" y="260"/>
                <a:pt x="678" y="251"/>
                <a:pt x="678" y="241"/>
              </a:cubicBezTo>
              <a:cubicBezTo>
                <a:pt x="678" y="231"/>
                <a:pt x="673" y="222"/>
                <a:pt x="665" y="216"/>
              </a:cubicBezTo>
              <a:cubicBezTo>
                <a:pt x="406" y="6"/>
                <a:pt x="406" y="6"/>
                <a:pt x="406" y="6"/>
              </a:cubicBezTo>
              <a:cubicBezTo>
                <a:pt x="400" y="2"/>
                <a:pt x="393" y="0"/>
                <a:pt x="386" y="0"/>
              </a:cubicBezTo>
              <a:cubicBezTo>
                <a:pt x="386" y="0"/>
                <a:pt x="386" y="0"/>
                <a:pt x="386" y="0"/>
              </a:cubicBezTo>
              <a:cubicBezTo>
                <a:pt x="384" y="0"/>
                <a:pt x="382" y="1"/>
                <a:pt x="380" y="1"/>
              </a:cubicBezTo>
              <a:cubicBezTo>
                <a:pt x="378" y="2"/>
                <a:pt x="375" y="2"/>
                <a:pt x="373" y="3"/>
              </a:cubicBezTo>
              <a:cubicBezTo>
                <a:pt x="363" y="9"/>
                <a:pt x="356" y="20"/>
                <a:pt x="356" y="31"/>
              </a:cubicBezTo>
              <a:cubicBezTo>
                <a:pt x="356" y="138"/>
                <a:pt x="356" y="138"/>
                <a:pt x="356" y="138"/>
              </a:cubicBezTo>
              <a:cubicBezTo>
                <a:pt x="73" y="168"/>
                <a:pt x="73" y="168"/>
                <a:pt x="73" y="168"/>
              </a:cubicBezTo>
              <a:cubicBezTo>
                <a:pt x="33" y="168"/>
                <a:pt x="0" y="201"/>
                <a:pt x="0" y="241"/>
              </a:cubicBezTo>
              <a:cubicBezTo>
                <a:pt x="0" y="281"/>
                <a:pt x="33" y="314"/>
                <a:pt x="73" y="314"/>
              </a:cubicBezTo>
              <a:cubicBezTo>
                <a:pt x="356" y="344"/>
                <a:pt x="356" y="344"/>
                <a:pt x="356" y="344"/>
              </a:cubicBezTo>
              <a:lnTo>
                <a:pt x="356" y="451"/>
              </a:lnTo>
              <a:close/>
            </a:path>
          </a:pathLst>
        </a:custGeom>
        <a:solidFill>
          <a:schemeClr val="accent1"/>
        </a:solidFill>
        <a:ln>
          <a:noFill/>
        </a:ln>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1</xdr:row>
      <xdr:rowOff>22412</xdr:rowOff>
    </xdr:from>
    <xdr:to>
      <xdr:col>0</xdr:col>
      <xdr:colOff>395547</xdr:colOff>
      <xdr:row>2</xdr:row>
      <xdr:rowOff>224148</xdr:rowOff>
    </xdr:to>
    <xdr:sp macro="" textlink="">
      <xdr:nvSpPr>
        <xdr:cNvPr id="2" name="Ellipse 6">
          <a:extLst>
            <a:ext uri="{FF2B5EF4-FFF2-40B4-BE49-F238E27FC236}">
              <a16:creationId xmlns:a16="http://schemas.microsoft.com/office/drawing/2014/main" id="{04DF9CEC-0326-7C44-896C-7C720E6D13C3}"/>
            </a:ext>
          </a:extLst>
        </xdr:cNvPr>
        <xdr:cNvSpPr/>
      </xdr:nvSpPr>
      <xdr:spPr>
        <a:xfrm>
          <a:off x="47625" y="124012"/>
          <a:ext cx="366972" cy="366836"/>
        </a:xfrm>
        <a:prstGeom prst="ellipse">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de-CH" sz="1600" b="1">
              <a:solidFill>
                <a:schemeClr val="tx2"/>
              </a:solidFill>
              <a:latin typeface="Arial" panose="020B0604020202020204" pitchFamily="34" charset="0"/>
              <a:cs typeface="Arial" panose="020B0604020202020204" pitchFamily="34" charset="0"/>
            </a:rPr>
            <a:t>2</a:t>
          </a:r>
        </a:p>
      </xdr:txBody>
    </xdr:sp>
    <xdr:clientData/>
  </xdr:twoCellAnchor>
  <xdr:twoCellAnchor editAs="oneCell">
    <xdr:from>
      <xdr:col>1</xdr:col>
      <xdr:colOff>75640</xdr:colOff>
      <xdr:row>20</xdr:row>
      <xdr:rowOff>72838</xdr:rowOff>
    </xdr:from>
    <xdr:to>
      <xdr:col>1</xdr:col>
      <xdr:colOff>268268</xdr:colOff>
      <xdr:row>20</xdr:row>
      <xdr:rowOff>247408</xdr:rowOff>
    </xdr:to>
    <xdr:grpSp>
      <xdr:nvGrpSpPr>
        <xdr:cNvPr id="3" name="Gruppieren 11">
          <a:extLst>
            <a:ext uri="{FF2B5EF4-FFF2-40B4-BE49-F238E27FC236}">
              <a16:creationId xmlns:a16="http://schemas.microsoft.com/office/drawing/2014/main" id="{92045278-AA25-F145-8CE5-A5B80326BF52}"/>
            </a:ext>
          </a:extLst>
        </xdr:cNvPr>
        <xdr:cNvGrpSpPr/>
      </xdr:nvGrpSpPr>
      <xdr:grpSpPr>
        <a:xfrm>
          <a:off x="475690" y="9512113"/>
          <a:ext cx="192628" cy="174570"/>
          <a:chOff x="5734448" y="2685317"/>
          <a:chExt cx="152400" cy="138113"/>
        </a:xfrm>
        <a:solidFill>
          <a:schemeClr val="bg1"/>
        </a:solidFill>
      </xdr:grpSpPr>
      <xdr:sp macro="" textlink="">
        <xdr:nvSpPr>
          <xdr:cNvPr id="4" name="Freeform 36">
            <a:extLst>
              <a:ext uri="{FF2B5EF4-FFF2-40B4-BE49-F238E27FC236}">
                <a16:creationId xmlns:a16="http://schemas.microsoft.com/office/drawing/2014/main" id="{9A2B6CE3-E6A8-A045-BFDA-3B7A47A71D73}"/>
              </a:ext>
            </a:extLst>
          </xdr:cNvPr>
          <xdr:cNvSpPr>
            <a:spLocks/>
          </xdr:cNvSpPr>
        </xdr:nvSpPr>
        <xdr:spPr bwMode="auto">
          <a:xfrm>
            <a:off x="5734448" y="2715479"/>
            <a:ext cx="38100" cy="107950"/>
          </a:xfrm>
          <a:custGeom>
            <a:avLst/>
            <a:gdLst>
              <a:gd name="T0" fmla="*/ 153 w 174"/>
              <a:gd name="T1" fmla="*/ 0 h 486"/>
              <a:gd name="T2" fmla="*/ 20 w 174"/>
              <a:gd name="T3" fmla="*/ 0 h 486"/>
              <a:gd name="T4" fmla="*/ 0 w 174"/>
              <a:gd name="T5" fmla="*/ 20 h 486"/>
              <a:gd name="T6" fmla="*/ 0 w 174"/>
              <a:gd name="T7" fmla="*/ 465 h 486"/>
              <a:gd name="T8" fmla="*/ 20 w 174"/>
              <a:gd name="T9" fmla="*/ 486 h 486"/>
              <a:gd name="T10" fmla="*/ 153 w 174"/>
              <a:gd name="T11" fmla="*/ 486 h 486"/>
              <a:gd name="T12" fmla="*/ 174 w 174"/>
              <a:gd name="T13" fmla="*/ 465 h 486"/>
              <a:gd name="T14" fmla="*/ 174 w 174"/>
              <a:gd name="T15" fmla="*/ 20 h 486"/>
              <a:gd name="T16" fmla="*/ 153 w 174"/>
              <a:gd name="T17" fmla="*/ 0 h 48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74" h="486">
                <a:moveTo>
                  <a:pt x="153" y="0"/>
                </a:moveTo>
                <a:cubicBezTo>
                  <a:pt x="20" y="0"/>
                  <a:pt x="20" y="0"/>
                  <a:pt x="20" y="0"/>
                </a:cubicBezTo>
                <a:cubicBezTo>
                  <a:pt x="9" y="0"/>
                  <a:pt x="0" y="9"/>
                  <a:pt x="0" y="20"/>
                </a:cubicBezTo>
                <a:cubicBezTo>
                  <a:pt x="0" y="465"/>
                  <a:pt x="0" y="465"/>
                  <a:pt x="0" y="465"/>
                </a:cubicBezTo>
                <a:cubicBezTo>
                  <a:pt x="0" y="477"/>
                  <a:pt x="9" y="486"/>
                  <a:pt x="20" y="486"/>
                </a:cubicBezTo>
                <a:cubicBezTo>
                  <a:pt x="153" y="486"/>
                  <a:pt x="153" y="486"/>
                  <a:pt x="153" y="486"/>
                </a:cubicBezTo>
                <a:cubicBezTo>
                  <a:pt x="165" y="486"/>
                  <a:pt x="174" y="477"/>
                  <a:pt x="174" y="465"/>
                </a:cubicBezTo>
                <a:cubicBezTo>
                  <a:pt x="174" y="20"/>
                  <a:pt x="174" y="20"/>
                  <a:pt x="174" y="20"/>
                </a:cubicBezTo>
                <a:cubicBezTo>
                  <a:pt x="174" y="9"/>
                  <a:pt x="165" y="0"/>
                  <a:pt x="153"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5" name="Freeform 37">
            <a:extLst>
              <a:ext uri="{FF2B5EF4-FFF2-40B4-BE49-F238E27FC236}">
                <a16:creationId xmlns:a16="http://schemas.microsoft.com/office/drawing/2014/main" id="{8576CBC5-9F75-7C4C-B31B-81DA698987B9}"/>
              </a:ext>
            </a:extLst>
          </xdr:cNvPr>
          <xdr:cNvSpPr>
            <a:spLocks/>
          </xdr:cNvSpPr>
        </xdr:nvSpPr>
        <xdr:spPr bwMode="auto">
          <a:xfrm>
            <a:off x="5791598" y="2750404"/>
            <a:ext cx="38100" cy="73025"/>
          </a:xfrm>
          <a:custGeom>
            <a:avLst/>
            <a:gdLst>
              <a:gd name="T0" fmla="*/ 154 w 174"/>
              <a:gd name="T1" fmla="*/ 0 h 331"/>
              <a:gd name="T2" fmla="*/ 20 w 174"/>
              <a:gd name="T3" fmla="*/ 0 h 331"/>
              <a:gd name="T4" fmla="*/ 0 w 174"/>
              <a:gd name="T5" fmla="*/ 20 h 331"/>
              <a:gd name="T6" fmla="*/ 0 w 174"/>
              <a:gd name="T7" fmla="*/ 310 h 331"/>
              <a:gd name="T8" fmla="*/ 20 w 174"/>
              <a:gd name="T9" fmla="*/ 331 h 331"/>
              <a:gd name="T10" fmla="*/ 154 w 174"/>
              <a:gd name="T11" fmla="*/ 331 h 331"/>
              <a:gd name="T12" fmla="*/ 174 w 174"/>
              <a:gd name="T13" fmla="*/ 310 h 331"/>
              <a:gd name="T14" fmla="*/ 174 w 174"/>
              <a:gd name="T15" fmla="*/ 20 h 331"/>
              <a:gd name="T16" fmla="*/ 154 w 174"/>
              <a:gd name="T17" fmla="*/ 0 h 3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74" h="331">
                <a:moveTo>
                  <a:pt x="154" y="0"/>
                </a:moveTo>
                <a:cubicBezTo>
                  <a:pt x="20" y="0"/>
                  <a:pt x="20" y="0"/>
                  <a:pt x="20" y="0"/>
                </a:cubicBezTo>
                <a:cubicBezTo>
                  <a:pt x="9" y="0"/>
                  <a:pt x="0" y="9"/>
                  <a:pt x="0" y="20"/>
                </a:cubicBezTo>
                <a:cubicBezTo>
                  <a:pt x="0" y="310"/>
                  <a:pt x="0" y="310"/>
                  <a:pt x="0" y="310"/>
                </a:cubicBezTo>
                <a:cubicBezTo>
                  <a:pt x="0" y="322"/>
                  <a:pt x="9" y="331"/>
                  <a:pt x="20" y="331"/>
                </a:cubicBezTo>
                <a:cubicBezTo>
                  <a:pt x="154" y="331"/>
                  <a:pt x="154" y="331"/>
                  <a:pt x="154" y="331"/>
                </a:cubicBezTo>
                <a:cubicBezTo>
                  <a:pt x="165" y="331"/>
                  <a:pt x="174" y="322"/>
                  <a:pt x="174" y="310"/>
                </a:cubicBezTo>
                <a:cubicBezTo>
                  <a:pt x="174" y="20"/>
                  <a:pt x="174" y="20"/>
                  <a:pt x="174" y="20"/>
                </a:cubicBezTo>
                <a:cubicBezTo>
                  <a:pt x="174" y="9"/>
                  <a:pt x="165" y="0"/>
                  <a:pt x="154"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6" name="Freeform 38">
            <a:extLst>
              <a:ext uri="{FF2B5EF4-FFF2-40B4-BE49-F238E27FC236}">
                <a16:creationId xmlns:a16="http://schemas.microsoft.com/office/drawing/2014/main" id="{78AB1AC6-EC76-BF4A-A904-55592ED273A0}"/>
              </a:ext>
            </a:extLst>
          </xdr:cNvPr>
          <xdr:cNvSpPr>
            <a:spLocks/>
          </xdr:cNvSpPr>
        </xdr:nvSpPr>
        <xdr:spPr bwMode="auto">
          <a:xfrm>
            <a:off x="5848748" y="2685317"/>
            <a:ext cx="38100" cy="138113"/>
          </a:xfrm>
          <a:custGeom>
            <a:avLst/>
            <a:gdLst>
              <a:gd name="T0" fmla="*/ 153 w 173"/>
              <a:gd name="T1" fmla="*/ 0 h 626"/>
              <a:gd name="T2" fmla="*/ 20 w 173"/>
              <a:gd name="T3" fmla="*/ 0 h 626"/>
              <a:gd name="T4" fmla="*/ 0 w 173"/>
              <a:gd name="T5" fmla="*/ 21 h 626"/>
              <a:gd name="T6" fmla="*/ 0 w 173"/>
              <a:gd name="T7" fmla="*/ 605 h 626"/>
              <a:gd name="T8" fmla="*/ 20 w 173"/>
              <a:gd name="T9" fmla="*/ 626 h 626"/>
              <a:gd name="T10" fmla="*/ 153 w 173"/>
              <a:gd name="T11" fmla="*/ 626 h 626"/>
              <a:gd name="T12" fmla="*/ 173 w 173"/>
              <a:gd name="T13" fmla="*/ 605 h 626"/>
              <a:gd name="T14" fmla="*/ 173 w 173"/>
              <a:gd name="T15" fmla="*/ 21 h 626"/>
              <a:gd name="T16" fmla="*/ 153 w 173"/>
              <a:gd name="T17" fmla="*/ 0 h 6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73" h="626">
                <a:moveTo>
                  <a:pt x="153" y="0"/>
                </a:moveTo>
                <a:cubicBezTo>
                  <a:pt x="20" y="0"/>
                  <a:pt x="20" y="0"/>
                  <a:pt x="20" y="0"/>
                </a:cubicBezTo>
                <a:cubicBezTo>
                  <a:pt x="9" y="0"/>
                  <a:pt x="0" y="10"/>
                  <a:pt x="0" y="21"/>
                </a:cubicBezTo>
                <a:cubicBezTo>
                  <a:pt x="0" y="605"/>
                  <a:pt x="0" y="605"/>
                  <a:pt x="0" y="605"/>
                </a:cubicBezTo>
                <a:cubicBezTo>
                  <a:pt x="0" y="617"/>
                  <a:pt x="9" y="626"/>
                  <a:pt x="20" y="626"/>
                </a:cubicBezTo>
                <a:cubicBezTo>
                  <a:pt x="153" y="626"/>
                  <a:pt x="153" y="626"/>
                  <a:pt x="153" y="626"/>
                </a:cubicBezTo>
                <a:cubicBezTo>
                  <a:pt x="164" y="626"/>
                  <a:pt x="173" y="617"/>
                  <a:pt x="173" y="605"/>
                </a:cubicBezTo>
                <a:cubicBezTo>
                  <a:pt x="173" y="21"/>
                  <a:pt x="173" y="21"/>
                  <a:pt x="173" y="21"/>
                </a:cubicBezTo>
                <a:cubicBezTo>
                  <a:pt x="173" y="10"/>
                  <a:pt x="164" y="0"/>
                  <a:pt x="153"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grpSp>
    <xdr:clientData/>
  </xdr:twoCellAnchor>
  <xdr:twoCellAnchor editAs="oneCell">
    <xdr:from>
      <xdr:col>1</xdr:col>
      <xdr:colOff>43015</xdr:colOff>
      <xdr:row>14</xdr:row>
      <xdr:rowOff>36871</xdr:rowOff>
    </xdr:from>
    <xdr:to>
      <xdr:col>1</xdr:col>
      <xdr:colOff>310225</xdr:colOff>
      <xdr:row>14</xdr:row>
      <xdr:rowOff>258586</xdr:rowOff>
    </xdr:to>
    <xdr:grpSp>
      <xdr:nvGrpSpPr>
        <xdr:cNvPr id="7" name="Gruppieren 19">
          <a:extLst>
            <a:ext uri="{FF2B5EF4-FFF2-40B4-BE49-F238E27FC236}">
              <a16:creationId xmlns:a16="http://schemas.microsoft.com/office/drawing/2014/main" id="{7DAE830D-75BF-0947-A64E-AD53DC81A8A2}"/>
            </a:ext>
          </a:extLst>
        </xdr:cNvPr>
        <xdr:cNvGrpSpPr/>
      </xdr:nvGrpSpPr>
      <xdr:grpSpPr>
        <a:xfrm>
          <a:off x="443065" y="8075971"/>
          <a:ext cx="267210" cy="221715"/>
          <a:chOff x="6445252" y="5772149"/>
          <a:chExt cx="155575" cy="130175"/>
        </a:xfrm>
        <a:solidFill>
          <a:schemeClr val="bg1"/>
        </a:solidFill>
      </xdr:grpSpPr>
      <xdr:sp macro="" textlink="">
        <xdr:nvSpPr>
          <xdr:cNvPr id="8" name="Freeform 398">
            <a:extLst>
              <a:ext uri="{FF2B5EF4-FFF2-40B4-BE49-F238E27FC236}">
                <a16:creationId xmlns:a16="http://schemas.microsoft.com/office/drawing/2014/main" id="{183EBB4E-8236-0048-9F71-7F6EE3EA6256}"/>
              </a:ext>
            </a:extLst>
          </xdr:cNvPr>
          <xdr:cNvSpPr>
            <a:spLocks noEditPoints="1"/>
          </xdr:cNvSpPr>
        </xdr:nvSpPr>
        <xdr:spPr bwMode="auto">
          <a:xfrm>
            <a:off x="6445252" y="5772149"/>
            <a:ext cx="155575" cy="130175"/>
          </a:xfrm>
          <a:custGeom>
            <a:avLst/>
            <a:gdLst>
              <a:gd name="T0" fmla="*/ 189 w 377"/>
              <a:gd name="T1" fmla="*/ 0 h 314"/>
              <a:gd name="T2" fmla="*/ 0 w 377"/>
              <a:gd name="T3" fmla="*/ 189 h 314"/>
              <a:gd name="T4" fmla="*/ 44 w 377"/>
              <a:gd name="T5" fmla="*/ 309 h 314"/>
              <a:gd name="T6" fmla="*/ 54 w 377"/>
              <a:gd name="T7" fmla="*/ 314 h 314"/>
              <a:gd name="T8" fmla="*/ 323 w 377"/>
              <a:gd name="T9" fmla="*/ 314 h 314"/>
              <a:gd name="T10" fmla="*/ 334 w 377"/>
              <a:gd name="T11" fmla="*/ 309 h 314"/>
              <a:gd name="T12" fmla="*/ 377 w 377"/>
              <a:gd name="T13" fmla="*/ 189 h 314"/>
              <a:gd name="T14" fmla="*/ 189 w 377"/>
              <a:gd name="T15" fmla="*/ 0 h 314"/>
              <a:gd name="T16" fmla="*/ 317 w 377"/>
              <a:gd name="T17" fmla="*/ 288 h 314"/>
              <a:gd name="T18" fmla="*/ 60 w 377"/>
              <a:gd name="T19" fmla="*/ 288 h 314"/>
              <a:gd name="T20" fmla="*/ 26 w 377"/>
              <a:gd name="T21" fmla="*/ 189 h 314"/>
              <a:gd name="T22" fmla="*/ 189 w 377"/>
              <a:gd name="T23" fmla="*/ 26 h 314"/>
              <a:gd name="T24" fmla="*/ 351 w 377"/>
              <a:gd name="T25" fmla="*/ 189 h 314"/>
              <a:gd name="T26" fmla="*/ 317 w 377"/>
              <a:gd name="T27" fmla="*/ 288 h 3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377" h="314">
                <a:moveTo>
                  <a:pt x="189" y="0"/>
                </a:moveTo>
                <a:cubicBezTo>
                  <a:pt x="85" y="0"/>
                  <a:pt x="0" y="85"/>
                  <a:pt x="0" y="189"/>
                </a:cubicBezTo>
                <a:cubicBezTo>
                  <a:pt x="0" y="233"/>
                  <a:pt x="16" y="275"/>
                  <a:pt x="44" y="309"/>
                </a:cubicBezTo>
                <a:cubicBezTo>
                  <a:pt x="46" y="312"/>
                  <a:pt x="50" y="314"/>
                  <a:pt x="54" y="314"/>
                </a:cubicBezTo>
                <a:cubicBezTo>
                  <a:pt x="323" y="314"/>
                  <a:pt x="323" y="314"/>
                  <a:pt x="323" y="314"/>
                </a:cubicBezTo>
                <a:cubicBezTo>
                  <a:pt x="327" y="314"/>
                  <a:pt x="331" y="312"/>
                  <a:pt x="334" y="309"/>
                </a:cubicBezTo>
                <a:cubicBezTo>
                  <a:pt x="362" y="275"/>
                  <a:pt x="377" y="233"/>
                  <a:pt x="377" y="189"/>
                </a:cubicBezTo>
                <a:cubicBezTo>
                  <a:pt x="377" y="85"/>
                  <a:pt x="293" y="0"/>
                  <a:pt x="189" y="0"/>
                </a:cubicBezTo>
                <a:close/>
                <a:moveTo>
                  <a:pt x="317" y="288"/>
                </a:moveTo>
                <a:cubicBezTo>
                  <a:pt x="60" y="288"/>
                  <a:pt x="60" y="288"/>
                  <a:pt x="60" y="288"/>
                </a:cubicBezTo>
                <a:cubicBezTo>
                  <a:pt x="38" y="259"/>
                  <a:pt x="26" y="225"/>
                  <a:pt x="26" y="189"/>
                </a:cubicBezTo>
                <a:cubicBezTo>
                  <a:pt x="26" y="99"/>
                  <a:pt x="99" y="26"/>
                  <a:pt x="189" y="26"/>
                </a:cubicBezTo>
                <a:cubicBezTo>
                  <a:pt x="278" y="26"/>
                  <a:pt x="351" y="99"/>
                  <a:pt x="351" y="189"/>
                </a:cubicBezTo>
                <a:cubicBezTo>
                  <a:pt x="351" y="225"/>
                  <a:pt x="339" y="259"/>
                  <a:pt x="317" y="288"/>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9" name="Freeform 399">
            <a:extLst>
              <a:ext uri="{FF2B5EF4-FFF2-40B4-BE49-F238E27FC236}">
                <a16:creationId xmlns:a16="http://schemas.microsoft.com/office/drawing/2014/main" id="{647C5275-9E55-F34F-ADDF-8A39C7A67064}"/>
              </a:ext>
            </a:extLst>
          </xdr:cNvPr>
          <xdr:cNvSpPr>
            <a:spLocks/>
          </xdr:cNvSpPr>
        </xdr:nvSpPr>
        <xdr:spPr bwMode="auto">
          <a:xfrm>
            <a:off x="6511927" y="5829299"/>
            <a:ext cx="49213" cy="49213"/>
          </a:xfrm>
          <a:custGeom>
            <a:avLst/>
            <a:gdLst>
              <a:gd name="T0" fmla="*/ 105 w 118"/>
              <a:gd name="T1" fmla="*/ 0 h 118"/>
              <a:gd name="T2" fmla="*/ 96 w 118"/>
              <a:gd name="T3" fmla="*/ 3 h 118"/>
              <a:gd name="T4" fmla="*/ 96 w 118"/>
              <a:gd name="T5" fmla="*/ 3 h 118"/>
              <a:gd name="T6" fmla="*/ 11 w 118"/>
              <a:gd name="T7" fmla="*/ 73 h 118"/>
              <a:gd name="T8" fmla="*/ 11 w 118"/>
              <a:gd name="T9" fmla="*/ 73 h 118"/>
              <a:gd name="T10" fmla="*/ 0 w 118"/>
              <a:gd name="T11" fmla="*/ 94 h 118"/>
              <a:gd name="T12" fmla="*/ 25 w 118"/>
              <a:gd name="T13" fmla="*/ 118 h 118"/>
              <a:gd name="T14" fmla="*/ 42 w 118"/>
              <a:gd name="T15" fmla="*/ 111 h 118"/>
              <a:gd name="T16" fmla="*/ 42 w 118"/>
              <a:gd name="T17" fmla="*/ 111 h 118"/>
              <a:gd name="T18" fmla="*/ 42 w 118"/>
              <a:gd name="T19" fmla="*/ 111 h 118"/>
              <a:gd name="T20" fmla="*/ 45 w 118"/>
              <a:gd name="T21" fmla="*/ 107 h 118"/>
              <a:gd name="T22" fmla="*/ 115 w 118"/>
              <a:gd name="T23" fmla="*/ 22 h 118"/>
              <a:gd name="T24" fmla="*/ 115 w 118"/>
              <a:gd name="T25" fmla="*/ 22 h 118"/>
              <a:gd name="T26" fmla="*/ 118 w 118"/>
              <a:gd name="T27" fmla="*/ 14 h 118"/>
              <a:gd name="T28" fmla="*/ 105 w 118"/>
              <a:gd name="T29" fmla="*/ 0 h 1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18" h="118">
                <a:moveTo>
                  <a:pt x="105" y="0"/>
                </a:moveTo>
                <a:cubicBezTo>
                  <a:pt x="101" y="0"/>
                  <a:pt x="98" y="1"/>
                  <a:pt x="96" y="3"/>
                </a:cubicBezTo>
                <a:cubicBezTo>
                  <a:pt x="96" y="3"/>
                  <a:pt x="96" y="3"/>
                  <a:pt x="96" y="3"/>
                </a:cubicBezTo>
                <a:cubicBezTo>
                  <a:pt x="11" y="73"/>
                  <a:pt x="11" y="73"/>
                  <a:pt x="11" y="73"/>
                </a:cubicBezTo>
                <a:cubicBezTo>
                  <a:pt x="11" y="73"/>
                  <a:pt x="11" y="73"/>
                  <a:pt x="11" y="73"/>
                </a:cubicBezTo>
                <a:cubicBezTo>
                  <a:pt x="4" y="78"/>
                  <a:pt x="0" y="85"/>
                  <a:pt x="0" y="94"/>
                </a:cubicBezTo>
                <a:cubicBezTo>
                  <a:pt x="0" y="107"/>
                  <a:pt x="11" y="118"/>
                  <a:pt x="25" y="118"/>
                </a:cubicBezTo>
                <a:cubicBezTo>
                  <a:pt x="32" y="118"/>
                  <a:pt x="38" y="115"/>
                  <a:pt x="42" y="111"/>
                </a:cubicBezTo>
                <a:cubicBezTo>
                  <a:pt x="42" y="111"/>
                  <a:pt x="42" y="111"/>
                  <a:pt x="42" y="111"/>
                </a:cubicBezTo>
                <a:cubicBezTo>
                  <a:pt x="42" y="111"/>
                  <a:pt x="42" y="111"/>
                  <a:pt x="42" y="111"/>
                </a:cubicBezTo>
                <a:cubicBezTo>
                  <a:pt x="44" y="110"/>
                  <a:pt x="44" y="108"/>
                  <a:pt x="45" y="107"/>
                </a:cubicBezTo>
                <a:cubicBezTo>
                  <a:pt x="115" y="22"/>
                  <a:pt x="115" y="22"/>
                  <a:pt x="115" y="22"/>
                </a:cubicBezTo>
                <a:cubicBezTo>
                  <a:pt x="115" y="22"/>
                  <a:pt x="115" y="22"/>
                  <a:pt x="115" y="22"/>
                </a:cubicBezTo>
                <a:cubicBezTo>
                  <a:pt x="117" y="20"/>
                  <a:pt x="118" y="17"/>
                  <a:pt x="118" y="14"/>
                </a:cubicBezTo>
                <a:cubicBezTo>
                  <a:pt x="118" y="6"/>
                  <a:pt x="112" y="0"/>
                  <a:pt x="105"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10" name="Freeform 400">
            <a:extLst>
              <a:ext uri="{FF2B5EF4-FFF2-40B4-BE49-F238E27FC236}">
                <a16:creationId xmlns:a16="http://schemas.microsoft.com/office/drawing/2014/main" id="{791256E2-22E0-FD4F-8FD7-8E7A37A7017F}"/>
              </a:ext>
            </a:extLst>
          </xdr:cNvPr>
          <xdr:cNvSpPr>
            <a:spLocks/>
          </xdr:cNvSpPr>
        </xdr:nvSpPr>
        <xdr:spPr bwMode="auto">
          <a:xfrm>
            <a:off x="6462714" y="5848349"/>
            <a:ext cx="12700" cy="6350"/>
          </a:xfrm>
          <a:custGeom>
            <a:avLst/>
            <a:gdLst>
              <a:gd name="T0" fmla="*/ 22 w 30"/>
              <a:gd name="T1" fmla="*/ 0 h 16"/>
              <a:gd name="T2" fmla="*/ 8 w 30"/>
              <a:gd name="T3" fmla="*/ 0 h 16"/>
              <a:gd name="T4" fmla="*/ 0 w 30"/>
              <a:gd name="T5" fmla="*/ 8 h 16"/>
              <a:gd name="T6" fmla="*/ 8 w 30"/>
              <a:gd name="T7" fmla="*/ 16 h 16"/>
              <a:gd name="T8" fmla="*/ 22 w 30"/>
              <a:gd name="T9" fmla="*/ 16 h 16"/>
              <a:gd name="T10" fmla="*/ 30 w 30"/>
              <a:gd name="T11" fmla="*/ 8 h 16"/>
              <a:gd name="T12" fmla="*/ 22 w 30"/>
              <a:gd name="T13" fmla="*/ 0 h 16"/>
            </a:gdLst>
            <a:ahLst/>
            <a:cxnLst>
              <a:cxn ang="0">
                <a:pos x="T0" y="T1"/>
              </a:cxn>
              <a:cxn ang="0">
                <a:pos x="T2" y="T3"/>
              </a:cxn>
              <a:cxn ang="0">
                <a:pos x="T4" y="T5"/>
              </a:cxn>
              <a:cxn ang="0">
                <a:pos x="T6" y="T7"/>
              </a:cxn>
              <a:cxn ang="0">
                <a:pos x="T8" y="T9"/>
              </a:cxn>
              <a:cxn ang="0">
                <a:pos x="T10" y="T11"/>
              </a:cxn>
              <a:cxn ang="0">
                <a:pos x="T12" y="T13"/>
              </a:cxn>
            </a:cxnLst>
            <a:rect l="0" t="0" r="r" b="b"/>
            <a:pathLst>
              <a:path w="30" h="16">
                <a:moveTo>
                  <a:pt x="22" y="0"/>
                </a:moveTo>
                <a:cubicBezTo>
                  <a:pt x="8" y="0"/>
                  <a:pt x="8" y="0"/>
                  <a:pt x="8" y="0"/>
                </a:cubicBezTo>
                <a:cubicBezTo>
                  <a:pt x="4" y="0"/>
                  <a:pt x="0" y="3"/>
                  <a:pt x="0" y="8"/>
                </a:cubicBezTo>
                <a:cubicBezTo>
                  <a:pt x="0" y="12"/>
                  <a:pt x="4" y="16"/>
                  <a:pt x="8" y="16"/>
                </a:cubicBezTo>
                <a:cubicBezTo>
                  <a:pt x="22" y="16"/>
                  <a:pt x="22" y="16"/>
                  <a:pt x="22" y="16"/>
                </a:cubicBezTo>
                <a:cubicBezTo>
                  <a:pt x="26" y="16"/>
                  <a:pt x="30" y="12"/>
                  <a:pt x="30" y="8"/>
                </a:cubicBezTo>
                <a:cubicBezTo>
                  <a:pt x="30" y="3"/>
                  <a:pt x="26" y="0"/>
                  <a:pt x="22"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11" name="Freeform 401">
            <a:extLst>
              <a:ext uri="{FF2B5EF4-FFF2-40B4-BE49-F238E27FC236}">
                <a16:creationId xmlns:a16="http://schemas.microsoft.com/office/drawing/2014/main" id="{8EDDD6DA-4C89-E14F-9487-177250F21318}"/>
              </a:ext>
            </a:extLst>
          </xdr:cNvPr>
          <xdr:cNvSpPr>
            <a:spLocks/>
          </xdr:cNvSpPr>
        </xdr:nvSpPr>
        <xdr:spPr bwMode="auto">
          <a:xfrm>
            <a:off x="6477002" y="5807074"/>
            <a:ext cx="11113" cy="11113"/>
          </a:xfrm>
          <a:custGeom>
            <a:avLst/>
            <a:gdLst>
              <a:gd name="T0" fmla="*/ 14 w 28"/>
              <a:gd name="T1" fmla="*/ 3 h 27"/>
              <a:gd name="T2" fmla="*/ 3 w 28"/>
              <a:gd name="T3" fmla="*/ 3 h 27"/>
              <a:gd name="T4" fmla="*/ 3 w 28"/>
              <a:gd name="T5" fmla="*/ 14 h 27"/>
              <a:gd name="T6" fmla="*/ 14 w 28"/>
              <a:gd name="T7" fmla="*/ 24 h 27"/>
              <a:gd name="T8" fmla="*/ 19 w 28"/>
              <a:gd name="T9" fmla="*/ 27 h 27"/>
              <a:gd name="T10" fmla="*/ 25 w 28"/>
              <a:gd name="T11" fmla="*/ 24 h 27"/>
              <a:gd name="T12" fmla="*/ 25 w 28"/>
              <a:gd name="T13" fmla="*/ 13 h 27"/>
              <a:gd name="T14" fmla="*/ 14 w 28"/>
              <a:gd name="T15" fmla="*/ 3 h 27"/>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8" h="27">
                <a:moveTo>
                  <a:pt x="14" y="3"/>
                </a:moveTo>
                <a:cubicBezTo>
                  <a:pt x="11" y="0"/>
                  <a:pt x="6" y="0"/>
                  <a:pt x="3" y="3"/>
                </a:cubicBezTo>
                <a:cubicBezTo>
                  <a:pt x="0" y="6"/>
                  <a:pt x="0" y="11"/>
                  <a:pt x="3" y="14"/>
                </a:cubicBezTo>
                <a:cubicBezTo>
                  <a:pt x="14" y="24"/>
                  <a:pt x="14" y="24"/>
                  <a:pt x="14" y="24"/>
                </a:cubicBezTo>
                <a:cubicBezTo>
                  <a:pt x="15" y="26"/>
                  <a:pt x="17" y="27"/>
                  <a:pt x="19" y="27"/>
                </a:cubicBezTo>
                <a:cubicBezTo>
                  <a:pt x="21" y="27"/>
                  <a:pt x="23" y="26"/>
                  <a:pt x="25" y="24"/>
                </a:cubicBezTo>
                <a:cubicBezTo>
                  <a:pt x="28" y="21"/>
                  <a:pt x="28" y="16"/>
                  <a:pt x="25" y="13"/>
                </a:cubicBezTo>
                <a:lnTo>
                  <a:pt x="14" y="3"/>
                </a:ln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12" name="Freeform 402">
            <a:extLst>
              <a:ext uri="{FF2B5EF4-FFF2-40B4-BE49-F238E27FC236}">
                <a16:creationId xmlns:a16="http://schemas.microsoft.com/office/drawing/2014/main" id="{ED541ADD-D6E3-CA4F-8EB7-B590E19809C2}"/>
              </a:ext>
            </a:extLst>
          </xdr:cNvPr>
          <xdr:cNvSpPr>
            <a:spLocks/>
          </xdr:cNvSpPr>
        </xdr:nvSpPr>
        <xdr:spPr bwMode="auto">
          <a:xfrm>
            <a:off x="6519864" y="5789612"/>
            <a:ext cx="6350" cy="12700"/>
          </a:xfrm>
          <a:custGeom>
            <a:avLst/>
            <a:gdLst>
              <a:gd name="T0" fmla="*/ 7 w 15"/>
              <a:gd name="T1" fmla="*/ 29 h 29"/>
              <a:gd name="T2" fmla="*/ 15 w 15"/>
              <a:gd name="T3" fmla="*/ 21 h 29"/>
              <a:gd name="T4" fmla="*/ 15 w 15"/>
              <a:gd name="T5" fmla="*/ 8 h 29"/>
              <a:gd name="T6" fmla="*/ 7 w 15"/>
              <a:gd name="T7" fmla="*/ 0 h 29"/>
              <a:gd name="T8" fmla="*/ 0 w 15"/>
              <a:gd name="T9" fmla="*/ 8 h 29"/>
              <a:gd name="T10" fmla="*/ 0 w 15"/>
              <a:gd name="T11" fmla="*/ 21 h 29"/>
              <a:gd name="T12" fmla="*/ 7 w 15"/>
              <a:gd name="T13" fmla="*/ 29 h 29"/>
            </a:gdLst>
            <a:ahLst/>
            <a:cxnLst>
              <a:cxn ang="0">
                <a:pos x="T0" y="T1"/>
              </a:cxn>
              <a:cxn ang="0">
                <a:pos x="T2" y="T3"/>
              </a:cxn>
              <a:cxn ang="0">
                <a:pos x="T4" y="T5"/>
              </a:cxn>
              <a:cxn ang="0">
                <a:pos x="T6" y="T7"/>
              </a:cxn>
              <a:cxn ang="0">
                <a:pos x="T8" y="T9"/>
              </a:cxn>
              <a:cxn ang="0">
                <a:pos x="T10" y="T11"/>
              </a:cxn>
              <a:cxn ang="0">
                <a:pos x="T12" y="T13"/>
              </a:cxn>
            </a:cxnLst>
            <a:rect l="0" t="0" r="r" b="b"/>
            <a:pathLst>
              <a:path w="15" h="29">
                <a:moveTo>
                  <a:pt x="7" y="29"/>
                </a:moveTo>
                <a:cubicBezTo>
                  <a:pt x="12" y="29"/>
                  <a:pt x="15" y="26"/>
                  <a:pt x="15" y="21"/>
                </a:cubicBezTo>
                <a:cubicBezTo>
                  <a:pt x="15" y="8"/>
                  <a:pt x="15" y="8"/>
                  <a:pt x="15" y="8"/>
                </a:cubicBezTo>
                <a:cubicBezTo>
                  <a:pt x="15" y="4"/>
                  <a:pt x="12" y="0"/>
                  <a:pt x="7" y="0"/>
                </a:cubicBezTo>
                <a:cubicBezTo>
                  <a:pt x="3" y="0"/>
                  <a:pt x="0" y="4"/>
                  <a:pt x="0" y="8"/>
                </a:cubicBezTo>
                <a:cubicBezTo>
                  <a:pt x="0" y="21"/>
                  <a:pt x="0" y="21"/>
                  <a:pt x="0" y="21"/>
                </a:cubicBezTo>
                <a:cubicBezTo>
                  <a:pt x="0" y="26"/>
                  <a:pt x="3" y="29"/>
                  <a:pt x="7" y="29"/>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13" name="Freeform 403">
            <a:extLst>
              <a:ext uri="{FF2B5EF4-FFF2-40B4-BE49-F238E27FC236}">
                <a16:creationId xmlns:a16="http://schemas.microsoft.com/office/drawing/2014/main" id="{DD7E9D04-5C15-1344-8443-FEDC565A5C7E}"/>
              </a:ext>
            </a:extLst>
          </xdr:cNvPr>
          <xdr:cNvSpPr>
            <a:spLocks/>
          </xdr:cNvSpPr>
        </xdr:nvSpPr>
        <xdr:spPr bwMode="auto">
          <a:xfrm>
            <a:off x="6557964" y="5807074"/>
            <a:ext cx="11113" cy="11113"/>
          </a:xfrm>
          <a:custGeom>
            <a:avLst/>
            <a:gdLst>
              <a:gd name="T0" fmla="*/ 13 w 27"/>
              <a:gd name="T1" fmla="*/ 3 h 27"/>
              <a:gd name="T2" fmla="*/ 3 w 27"/>
              <a:gd name="T3" fmla="*/ 13 h 27"/>
              <a:gd name="T4" fmla="*/ 3 w 27"/>
              <a:gd name="T5" fmla="*/ 24 h 27"/>
              <a:gd name="T6" fmla="*/ 8 w 27"/>
              <a:gd name="T7" fmla="*/ 27 h 27"/>
              <a:gd name="T8" fmla="*/ 14 w 27"/>
              <a:gd name="T9" fmla="*/ 24 h 27"/>
              <a:gd name="T10" fmla="*/ 24 w 27"/>
              <a:gd name="T11" fmla="*/ 14 h 27"/>
              <a:gd name="T12" fmla="*/ 24 w 27"/>
              <a:gd name="T13" fmla="*/ 3 h 27"/>
              <a:gd name="T14" fmla="*/ 13 w 27"/>
              <a:gd name="T15" fmla="*/ 3 h 27"/>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7" h="27">
                <a:moveTo>
                  <a:pt x="13" y="3"/>
                </a:moveTo>
                <a:cubicBezTo>
                  <a:pt x="3" y="13"/>
                  <a:pt x="3" y="13"/>
                  <a:pt x="3" y="13"/>
                </a:cubicBezTo>
                <a:cubicBezTo>
                  <a:pt x="0" y="16"/>
                  <a:pt x="0" y="21"/>
                  <a:pt x="3" y="24"/>
                </a:cubicBezTo>
                <a:cubicBezTo>
                  <a:pt x="4" y="26"/>
                  <a:pt x="6" y="27"/>
                  <a:pt x="8" y="27"/>
                </a:cubicBezTo>
                <a:cubicBezTo>
                  <a:pt x="10" y="27"/>
                  <a:pt x="13" y="26"/>
                  <a:pt x="14" y="24"/>
                </a:cubicBezTo>
                <a:cubicBezTo>
                  <a:pt x="24" y="14"/>
                  <a:pt x="24" y="14"/>
                  <a:pt x="24" y="14"/>
                </a:cubicBezTo>
                <a:cubicBezTo>
                  <a:pt x="27" y="11"/>
                  <a:pt x="27" y="6"/>
                  <a:pt x="24" y="3"/>
                </a:cubicBezTo>
                <a:cubicBezTo>
                  <a:pt x="21" y="0"/>
                  <a:pt x="16" y="0"/>
                  <a:pt x="13" y="3"/>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14" name="Freeform 404">
            <a:extLst>
              <a:ext uri="{FF2B5EF4-FFF2-40B4-BE49-F238E27FC236}">
                <a16:creationId xmlns:a16="http://schemas.microsoft.com/office/drawing/2014/main" id="{45B9B56E-B72E-054C-ADBC-68B970844547}"/>
              </a:ext>
            </a:extLst>
          </xdr:cNvPr>
          <xdr:cNvSpPr>
            <a:spLocks/>
          </xdr:cNvSpPr>
        </xdr:nvSpPr>
        <xdr:spPr bwMode="auto">
          <a:xfrm>
            <a:off x="6570664" y="5848349"/>
            <a:ext cx="11113" cy="6350"/>
          </a:xfrm>
          <a:custGeom>
            <a:avLst/>
            <a:gdLst>
              <a:gd name="T0" fmla="*/ 22 w 30"/>
              <a:gd name="T1" fmla="*/ 0 h 16"/>
              <a:gd name="T2" fmla="*/ 8 w 30"/>
              <a:gd name="T3" fmla="*/ 0 h 16"/>
              <a:gd name="T4" fmla="*/ 0 w 30"/>
              <a:gd name="T5" fmla="*/ 8 h 16"/>
              <a:gd name="T6" fmla="*/ 8 w 30"/>
              <a:gd name="T7" fmla="*/ 16 h 16"/>
              <a:gd name="T8" fmla="*/ 22 w 30"/>
              <a:gd name="T9" fmla="*/ 16 h 16"/>
              <a:gd name="T10" fmla="*/ 30 w 30"/>
              <a:gd name="T11" fmla="*/ 8 h 16"/>
              <a:gd name="T12" fmla="*/ 22 w 30"/>
              <a:gd name="T13" fmla="*/ 0 h 16"/>
            </a:gdLst>
            <a:ahLst/>
            <a:cxnLst>
              <a:cxn ang="0">
                <a:pos x="T0" y="T1"/>
              </a:cxn>
              <a:cxn ang="0">
                <a:pos x="T2" y="T3"/>
              </a:cxn>
              <a:cxn ang="0">
                <a:pos x="T4" y="T5"/>
              </a:cxn>
              <a:cxn ang="0">
                <a:pos x="T6" y="T7"/>
              </a:cxn>
              <a:cxn ang="0">
                <a:pos x="T8" y="T9"/>
              </a:cxn>
              <a:cxn ang="0">
                <a:pos x="T10" y="T11"/>
              </a:cxn>
              <a:cxn ang="0">
                <a:pos x="T12" y="T13"/>
              </a:cxn>
            </a:cxnLst>
            <a:rect l="0" t="0" r="r" b="b"/>
            <a:pathLst>
              <a:path w="30" h="16">
                <a:moveTo>
                  <a:pt x="22" y="0"/>
                </a:moveTo>
                <a:cubicBezTo>
                  <a:pt x="8" y="0"/>
                  <a:pt x="8" y="0"/>
                  <a:pt x="8" y="0"/>
                </a:cubicBezTo>
                <a:cubicBezTo>
                  <a:pt x="4" y="0"/>
                  <a:pt x="0" y="3"/>
                  <a:pt x="0" y="8"/>
                </a:cubicBezTo>
                <a:cubicBezTo>
                  <a:pt x="0" y="12"/>
                  <a:pt x="4" y="16"/>
                  <a:pt x="8" y="16"/>
                </a:cubicBezTo>
                <a:cubicBezTo>
                  <a:pt x="22" y="16"/>
                  <a:pt x="22" y="16"/>
                  <a:pt x="22" y="16"/>
                </a:cubicBezTo>
                <a:cubicBezTo>
                  <a:pt x="26" y="16"/>
                  <a:pt x="30" y="12"/>
                  <a:pt x="30" y="8"/>
                </a:cubicBezTo>
                <a:cubicBezTo>
                  <a:pt x="30" y="3"/>
                  <a:pt x="26" y="0"/>
                  <a:pt x="22"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grpSp>
    <xdr:clientData/>
  </xdr:twoCellAnchor>
  <xdr:twoCellAnchor>
    <xdr:from>
      <xdr:col>10</xdr:col>
      <xdr:colOff>2655794</xdr:colOff>
      <xdr:row>1</xdr:row>
      <xdr:rowOff>67235</xdr:rowOff>
    </xdr:from>
    <xdr:to>
      <xdr:col>10</xdr:col>
      <xdr:colOff>2964409</xdr:colOff>
      <xdr:row>2</xdr:row>
      <xdr:rowOff>130324</xdr:rowOff>
    </xdr:to>
    <xdr:sp macro="" textlink="">
      <xdr:nvSpPr>
        <xdr:cNvPr id="15" name="Freeform 115">
          <a:hlinkClick xmlns:r="http://schemas.openxmlformats.org/officeDocument/2006/relationships" r:id="rId1"/>
          <a:extLst>
            <a:ext uri="{FF2B5EF4-FFF2-40B4-BE49-F238E27FC236}">
              <a16:creationId xmlns:a16="http://schemas.microsoft.com/office/drawing/2014/main" id="{C235CC87-07D2-114B-A884-B26C3B1A3013}"/>
            </a:ext>
          </a:extLst>
        </xdr:cNvPr>
        <xdr:cNvSpPr>
          <a:spLocks/>
        </xdr:cNvSpPr>
      </xdr:nvSpPr>
      <xdr:spPr bwMode="auto">
        <a:xfrm>
          <a:off x="21934394" y="168835"/>
          <a:ext cx="308615" cy="228189"/>
        </a:xfrm>
        <a:custGeom>
          <a:avLst/>
          <a:gdLst>
            <a:gd name="T0" fmla="*/ 322 w 678"/>
            <a:gd name="T1" fmla="*/ 34 h 484"/>
            <a:gd name="T2" fmla="*/ 321 w 678"/>
            <a:gd name="T3" fmla="*/ 26 h 484"/>
            <a:gd name="T4" fmla="*/ 320 w 678"/>
            <a:gd name="T5" fmla="*/ 24 h 484"/>
            <a:gd name="T6" fmla="*/ 318 w 678"/>
            <a:gd name="T7" fmla="*/ 18 h 484"/>
            <a:gd name="T8" fmla="*/ 317 w 678"/>
            <a:gd name="T9" fmla="*/ 17 h 484"/>
            <a:gd name="T10" fmla="*/ 313 w 678"/>
            <a:gd name="T11" fmla="*/ 11 h 484"/>
            <a:gd name="T12" fmla="*/ 312 w 678"/>
            <a:gd name="T13" fmla="*/ 11 h 484"/>
            <a:gd name="T14" fmla="*/ 305 w 678"/>
            <a:gd name="T15" fmla="*/ 6 h 484"/>
            <a:gd name="T16" fmla="*/ 272 w 678"/>
            <a:gd name="T17" fmla="*/ 8 h 484"/>
            <a:gd name="T18" fmla="*/ 13 w 678"/>
            <a:gd name="T19" fmla="*/ 218 h 484"/>
            <a:gd name="T20" fmla="*/ 0 w 678"/>
            <a:gd name="T21" fmla="*/ 243 h 484"/>
            <a:gd name="T22" fmla="*/ 13 w 678"/>
            <a:gd name="T23" fmla="*/ 269 h 484"/>
            <a:gd name="T24" fmla="*/ 272 w 678"/>
            <a:gd name="T25" fmla="*/ 478 h 484"/>
            <a:gd name="T26" fmla="*/ 292 w 678"/>
            <a:gd name="T27" fmla="*/ 484 h 484"/>
            <a:gd name="T28" fmla="*/ 292 w 678"/>
            <a:gd name="T29" fmla="*/ 484 h 484"/>
            <a:gd name="T30" fmla="*/ 298 w 678"/>
            <a:gd name="T31" fmla="*/ 483 h 484"/>
            <a:gd name="T32" fmla="*/ 305 w 678"/>
            <a:gd name="T33" fmla="*/ 481 h 484"/>
            <a:gd name="T34" fmla="*/ 322 w 678"/>
            <a:gd name="T35" fmla="*/ 453 h 484"/>
            <a:gd name="T36" fmla="*/ 322 w 678"/>
            <a:gd name="T37" fmla="*/ 346 h 484"/>
            <a:gd name="T38" fmla="*/ 605 w 678"/>
            <a:gd name="T39" fmla="*/ 316 h 484"/>
            <a:gd name="T40" fmla="*/ 678 w 678"/>
            <a:gd name="T41" fmla="*/ 243 h 484"/>
            <a:gd name="T42" fmla="*/ 605 w 678"/>
            <a:gd name="T43" fmla="*/ 170 h 484"/>
            <a:gd name="T44" fmla="*/ 322 w 678"/>
            <a:gd name="T45" fmla="*/ 140 h 484"/>
            <a:gd name="T46" fmla="*/ 322 w 678"/>
            <a:gd name="T47" fmla="*/ 34 h 4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678" h="484">
              <a:moveTo>
                <a:pt x="322" y="34"/>
              </a:moveTo>
              <a:cubicBezTo>
                <a:pt x="322" y="31"/>
                <a:pt x="321" y="28"/>
                <a:pt x="321" y="26"/>
              </a:cubicBezTo>
              <a:cubicBezTo>
                <a:pt x="321" y="25"/>
                <a:pt x="320" y="25"/>
                <a:pt x="320" y="24"/>
              </a:cubicBezTo>
              <a:cubicBezTo>
                <a:pt x="320" y="22"/>
                <a:pt x="319" y="20"/>
                <a:pt x="318" y="18"/>
              </a:cubicBezTo>
              <a:cubicBezTo>
                <a:pt x="317" y="18"/>
                <a:pt x="317" y="17"/>
                <a:pt x="317" y="17"/>
              </a:cubicBezTo>
              <a:cubicBezTo>
                <a:pt x="316" y="15"/>
                <a:pt x="314" y="13"/>
                <a:pt x="313" y="11"/>
              </a:cubicBezTo>
              <a:cubicBezTo>
                <a:pt x="313" y="11"/>
                <a:pt x="312" y="11"/>
                <a:pt x="312" y="11"/>
              </a:cubicBezTo>
              <a:cubicBezTo>
                <a:pt x="310" y="9"/>
                <a:pt x="308" y="7"/>
                <a:pt x="305" y="6"/>
              </a:cubicBezTo>
              <a:cubicBezTo>
                <a:pt x="294" y="0"/>
                <a:pt x="282" y="1"/>
                <a:pt x="272" y="8"/>
              </a:cubicBezTo>
              <a:cubicBezTo>
                <a:pt x="13" y="218"/>
                <a:pt x="13" y="218"/>
                <a:pt x="13" y="218"/>
              </a:cubicBezTo>
              <a:cubicBezTo>
                <a:pt x="5" y="224"/>
                <a:pt x="0" y="233"/>
                <a:pt x="0" y="243"/>
              </a:cubicBezTo>
              <a:cubicBezTo>
                <a:pt x="0" y="253"/>
                <a:pt x="5" y="263"/>
                <a:pt x="13" y="269"/>
              </a:cubicBezTo>
              <a:cubicBezTo>
                <a:pt x="272" y="478"/>
                <a:pt x="272" y="478"/>
                <a:pt x="272" y="478"/>
              </a:cubicBezTo>
              <a:cubicBezTo>
                <a:pt x="278" y="482"/>
                <a:pt x="285" y="484"/>
                <a:pt x="292" y="484"/>
              </a:cubicBezTo>
              <a:cubicBezTo>
                <a:pt x="292" y="484"/>
                <a:pt x="292" y="484"/>
                <a:pt x="292" y="484"/>
              </a:cubicBezTo>
              <a:cubicBezTo>
                <a:pt x="294" y="484"/>
                <a:pt x="296" y="484"/>
                <a:pt x="298" y="483"/>
              </a:cubicBezTo>
              <a:cubicBezTo>
                <a:pt x="300" y="483"/>
                <a:pt x="303" y="482"/>
                <a:pt x="305" y="481"/>
              </a:cubicBezTo>
              <a:cubicBezTo>
                <a:pt x="315" y="476"/>
                <a:pt x="322" y="465"/>
                <a:pt x="322" y="453"/>
              </a:cubicBezTo>
              <a:cubicBezTo>
                <a:pt x="322" y="346"/>
                <a:pt x="322" y="346"/>
                <a:pt x="322" y="346"/>
              </a:cubicBezTo>
              <a:cubicBezTo>
                <a:pt x="605" y="316"/>
                <a:pt x="605" y="316"/>
                <a:pt x="605" y="316"/>
              </a:cubicBezTo>
              <a:cubicBezTo>
                <a:pt x="645" y="316"/>
                <a:pt x="678" y="284"/>
                <a:pt x="678" y="243"/>
              </a:cubicBezTo>
              <a:cubicBezTo>
                <a:pt x="678" y="203"/>
                <a:pt x="645" y="170"/>
                <a:pt x="605" y="170"/>
              </a:cubicBezTo>
              <a:cubicBezTo>
                <a:pt x="322" y="140"/>
                <a:pt x="322" y="140"/>
                <a:pt x="322" y="140"/>
              </a:cubicBezTo>
              <a:lnTo>
                <a:pt x="322" y="34"/>
              </a:lnTo>
              <a:close/>
            </a:path>
          </a:pathLst>
        </a:custGeom>
        <a:solidFill>
          <a:schemeClr val="accent1"/>
        </a:solidFill>
        <a:ln>
          <a:noFill/>
        </a:ln>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clientData/>
  </xdr:twoCellAnchor>
  <xdr:twoCellAnchor>
    <xdr:from>
      <xdr:col>10</xdr:col>
      <xdr:colOff>3018288</xdr:colOff>
      <xdr:row>1</xdr:row>
      <xdr:rowOff>67710</xdr:rowOff>
    </xdr:from>
    <xdr:to>
      <xdr:col>10</xdr:col>
      <xdr:colOff>3326903</xdr:colOff>
      <xdr:row>2</xdr:row>
      <xdr:rowOff>130799</xdr:rowOff>
    </xdr:to>
    <xdr:sp macro="" textlink="">
      <xdr:nvSpPr>
        <xdr:cNvPr id="16" name="Freeform 116">
          <a:hlinkClick xmlns:r="http://schemas.openxmlformats.org/officeDocument/2006/relationships" r:id="rId2"/>
          <a:extLst>
            <a:ext uri="{FF2B5EF4-FFF2-40B4-BE49-F238E27FC236}">
              <a16:creationId xmlns:a16="http://schemas.microsoft.com/office/drawing/2014/main" id="{D65EC0B0-BD85-F84B-9B91-BF31F44C186F}"/>
            </a:ext>
          </a:extLst>
        </xdr:cNvPr>
        <xdr:cNvSpPr>
          <a:spLocks/>
        </xdr:cNvSpPr>
      </xdr:nvSpPr>
      <xdr:spPr bwMode="auto">
        <a:xfrm>
          <a:off x="22296888" y="169310"/>
          <a:ext cx="308615" cy="228189"/>
        </a:xfrm>
        <a:custGeom>
          <a:avLst/>
          <a:gdLst>
            <a:gd name="T0" fmla="*/ 356 w 678"/>
            <a:gd name="T1" fmla="*/ 451 h 484"/>
            <a:gd name="T2" fmla="*/ 357 w 678"/>
            <a:gd name="T3" fmla="*/ 458 h 484"/>
            <a:gd name="T4" fmla="*/ 358 w 678"/>
            <a:gd name="T5" fmla="*/ 460 h 484"/>
            <a:gd name="T6" fmla="*/ 360 w 678"/>
            <a:gd name="T7" fmla="*/ 466 h 484"/>
            <a:gd name="T8" fmla="*/ 361 w 678"/>
            <a:gd name="T9" fmla="*/ 467 h 484"/>
            <a:gd name="T10" fmla="*/ 365 w 678"/>
            <a:gd name="T11" fmla="*/ 473 h 484"/>
            <a:gd name="T12" fmla="*/ 366 w 678"/>
            <a:gd name="T13" fmla="*/ 473 h 484"/>
            <a:gd name="T14" fmla="*/ 373 w 678"/>
            <a:gd name="T15" fmla="*/ 479 h 484"/>
            <a:gd name="T16" fmla="*/ 406 w 678"/>
            <a:gd name="T17" fmla="*/ 476 h 484"/>
            <a:gd name="T18" fmla="*/ 665 w 678"/>
            <a:gd name="T19" fmla="*/ 266 h 484"/>
            <a:gd name="T20" fmla="*/ 678 w 678"/>
            <a:gd name="T21" fmla="*/ 241 h 484"/>
            <a:gd name="T22" fmla="*/ 665 w 678"/>
            <a:gd name="T23" fmla="*/ 216 h 484"/>
            <a:gd name="T24" fmla="*/ 406 w 678"/>
            <a:gd name="T25" fmla="*/ 6 h 484"/>
            <a:gd name="T26" fmla="*/ 386 w 678"/>
            <a:gd name="T27" fmla="*/ 0 h 484"/>
            <a:gd name="T28" fmla="*/ 386 w 678"/>
            <a:gd name="T29" fmla="*/ 0 h 484"/>
            <a:gd name="T30" fmla="*/ 380 w 678"/>
            <a:gd name="T31" fmla="*/ 1 h 484"/>
            <a:gd name="T32" fmla="*/ 373 w 678"/>
            <a:gd name="T33" fmla="*/ 3 h 484"/>
            <a:gd name="T34" fmla="*/ 356 w 678"/>
            <a:gd name="T35" fmla="*/ 31 h 484"/>
            <a:gd name="T36" fmla="*/ 356 w 678"/>
            <a:gd name="T37" fmla="*/ 138 h 484"/>
            <a:gd name="T38" fmla="*/ 73 w 678"/>
            <a:gd name="T39" fmla="*/ 168 h 484"/>
            <a:gd name="T40" fmla="*/ 0 w 678"/>
            <a:gd name="T41" fmla="*/ 241 h 484"/>
            <a:gd name="T42" fmla="*/ 73 w 678"/>
            <a:gd name="T43" fmla="*/ 314 h 484"/>
            <a:gd name="T44" fmla="*/ 356 w 678"/>
            <a:gd name="T45" fmla="*/ 344 h 484"/>
            <a:gd name="T46" fmla="*/ 356 w 678"/>
            <a:gd name="T47" fmla="*/ 451 h 4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678" h="484">
              <a:moveTo>
                <a:pt x="356" y="451"/>
              </a:moveTo>
              <a:cubicBezTo>
                <a:pt x="356" y="453"/>
                <a:pt x="357" y="456"/>
                <a:pt x="357" y="458"/>
              </a:cubicBezTo>
              <a:cubicBezTo>
                <a:pt x="357" y="459"/>
                <a:pt x="358" y="460"/>
                <a:pt x="358" y="460"/>
              </a:cubicBezTo>
              <a:cubicBezTo>
                <a:pt x="359" y="462"/>
                <a:pt x="359" y="464"/>
                <a:pt x="360" y="466"/>
              </a:cubicBezTo>
              <a:cubicBezTo>
                <a:pt x="361" y="466"/>
                <a:pt x="361" y="467"/>
                <a:pt x="361" y="467"/>
              </a:cubicBezTo>
              <a:cubicBezTo>
                <a:pt x="362" y="469"/>
                <a:pt x="364" y="471"/>
                <a:pt x="365" y="473"/>
              </a:cubicBezTo>
              <a:cubicBezTo>
                <a:pt x="365" y="473"/>
                <a:pt x="366" y="473"/>
                <a:pt x="366" y="473"/>
              </a:cubicBezTo>
              <a:cubicBezTo>
                <a:pt x="368" y="475"/>
                <a:pt x="370" y="477"/>
                <a:pt x="373" y="479"/>
              </a:cubicBezTo>
              <a:cubicBezTo>
                <a:pt x="384" y="484"/>
                <a:pt x="396" y="483"/>
                <a:pt x="406" y="476"/>
              </a:cubicBezTo>
              <a:cubicBezTo>
                <a:pt x="665" y="266"/>
                <a:pt x="665" y="266"/>
                <a:pt x="665" y="266"/>
              </a:cubicBezTo>
              <a:cubicBezTo>
                <a:pt x="673" y="260"/>
                <a:pt x="678" y="251"/>
                <a:pt x="678" y="241"/>
              </a:cubicBezTo>
              <a:cubicBezTo>
                <a:pt x="678" y="231"/>
                <a:pt x="673" y="222"/>
                <a:pt x="665" y="216"/>
              </a:cubicBezTo>
              <a:cubicBezTo>
                <a:pt x="406" y="6"/>
                <a:pt x="406" y="6"/>
                <a:pt x="406" y="6"/>
              </a:cubicBezTo>
              <a:cubicBezTo>
                <a:pt x="400" y="2"/>
                <a:pt x="393" y="0"/>
                <a:pt x="386" y="0"/>
              </a:cubicBezTo>
              <a:cubicBezTo>
                <a:pt x="386" y="0"/>
                <a:pt x="386" y="0"/>
                <a:pt x="386" y="0"/>
              </a:cubicBezTo>
              <a:cubicBezTo>
                <a:pt x="384" y="0"/>
                <a:pt x="382" y="1"/>
                <a:pt x="380" y="1"/>
              </a:cubicBezTo>
              <a:cubicBezTo>
                <a:pt x="378" y="2"/>
                <a:pt x="375" y="2"/>
                <a:pt x="373" y="3"/>
              </a:cubicBezTo>
              <a:cubicBezTo>
                <a:pt x="363" y="9"/>
                <a:pt x="356" y="20"/>
                <a:pt x="356" y="31"/>
              </a:cubicBezTo>
              <a:cubicBezTo>
                <a:pt x="356" y="138"/>
                <a:pt x="356" y="138"/>
                <a:pt x="356" y="138"/>
              </a:cubicBezTo>
              <a:cubicBezTo>
                <a:pt x="73" y="168"/>
                <a:pt x="73" y="168"/>
                <a:pt x="73" y="168"/>
              </a:cubicBezTo>
              <a:cubicBezTo>
                <a:pt x="33" y="168"/>
                <a:pt x="0" y="201"/>
                <a:pt x="0" y="241"/>
              </a:cubicBezTo>
              <a:cubicBezTo>
                <a:pt x="0" y="281"/>
                <a:pt x="33" y="314"/>
                <a:pt x="73" y="314"/>
              </a:cubicBezTo>
              <a:cubicBezTo>
                <a:pt x="356" y="344"/>
                <a:pt x="356" y="344"/>
                <a:pt x="356" y="344"/>
              </a:cubicBezTo>
              <a:lnTo>
                <a:pt x="356" y="451"/>
              </a:lnTo>
              <a:close/>
            </a:path>
          </a:pathLst>
        </a:custGeom>
        <a:solidFill>
          <a:schemeClr val="accent1"/>
        </a:solidFill>
        <a:ln>
          <a:noFill/>
        </a:ln>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1</xdr:row>
      <xdr:rowOff>10867</xdr:rowOff>
    </xdr:from>
    <xdr:to>
      <xdr:col>0</xdr:col>
      <xdr:colOff>414597</xdr:colOff>
      <xdr:row>2</xdr:row>
      <xdr:rowOff>212603</xdr:rowOff>
    </xdr:to>
    <xdr:sp macro="" textlink="">
      <xdr:nvSpPr>
        <xdr:cNvPr id="2" name="Ellipse 6">
          <a:extLst>
            <a:ext uri="{FF2B5EF4-FFF2-40B4-BE49-F238E27FC236}">
              <a16:creationId xmlns:a16="http://schemas.microsoft.com/office/drawing/2014/main" id="{E32752C4-7F15-A843-8444-F7E634818EC4}"/>
            </a:ext>
          </a:extLst>
        </xdr:cNvPr>
        <xdr:cNvSpPr/>
      </xdr:nvSpPr>
      <xdr:spPr>
        <a:xfrm>
          <a:off x="47625" y="114776"/>
          <a:ext cx="366972" cy="363372"/>
        </a:xfrm>
        <a:prstGeom prst="ellipse">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de-CH" sz="1600" b="1">
              <a:solidFill>
                <a:schemeClr val="tx2"/>
              </a:solidFill>
              <a:latin typeface="Arial" panose="020B0604020202020204" pitchFamily="34" charset="0"/>
              <a:cs typeface="Arial" panose="020B0604020202020204" pitchFamily="34" charset="0"/>
            </a:rPr>
            <a:t>3</a:t>
          </a:r>
        </a:p>
      </xdr:txBody>
    </xdr:sp>
    <xdr:clientData/>
  </xdr:twoCellAnchor>
  <xdr:twoCellAnchor editAs="oneCell">
    <xdr:from>
      <xdr:col>1</xdr:col>
      <xdr:colOff>75640</xdr:colOff>
      <xdr:row>18</xdr:row>
      <xdr:rowOff>72838</xdr:rowOff>
    </xdr:from>
    <xdr:to>
      <xdr:col>1</xdr:col>
      <xdr:colOff>268268</xdr:colOff>
      <xdr:row>18</xdr:row>
      <xdr:rowOff>247408</xdr:rowOff>
    </xdr:to>
    <xdr:grpSp>
      <xdr:nvGrpSpPr>
        <xdr:cNvPr id="3" name="Gruppieren 11">
          <a:extLst>
            <a:ext uri="{FF2B5EF4-FFF2-40B4-BE49-F238E27FC236}">
              <a16:creationId xmlns:a16="http://schemas.microsoft.com/office/drawing/2014/main" id="{16C03AB7-E00A-5741-BA6B-2D64A5413E60}"/>
            </a:ext>
          </a:extLst>
        </xdr:cNvPr>
        <xdr:cNvGrpSpPr/>
      </xdr:nvGrpSpPr>
      <xdr:grpSpPr>
        <a:xfrm>
          <a:off x="523315" y="7159438"/>
          <a:ext cx="192628" cy="174570"/>
          <a:chOff x="5734448" y="2685317"/>
          <a:chExt cx="152400" cy="138113"/>
        </a:xfrm>
        <a:solidFill>
          <a:schemeClr val="bg1"/>
        </a:solidFill>
      </xdr:grpSpPr>
      <xdr:sp macro="" textlink="">
        <xdr:nvSpPr>
          <xdr:cNvPr id="4" name="Freeform 36">
            <a:extLst>
              <a:ext uri="{FF2B5EF4-FFF2-40B4-BE49-F238E27FC236}">
                <a16:creationId xmlns:a16="http://schemas.microsoft.com/office/drawing/2014/main" id="{772CDFDC-8C43-0E42-BBD8-1D811FBFDE86}"/>
              </a:ext>
            </a:extLst>
          </xdr:cNvPr>
          <xdr:cNvSpPr>
            <a:spLocks/>
          </xdr:cNvSpPr>
        </xdr:nvSpPr>
        <xdr:spPr bwMode="auto">
          <a:xfrm>
            <a:off x="5734448" y="2715479"/>
            <a:ext cx="38100" cy="107950"/>
          </a:xfrm>
          <a:custGeom>
            <a:avLst/>
            <a:gdLst>
              <a:gd name="T0" fmla="*/ 153 w 174"/>
              <a:gd name="T1" fmla="*/ 0 h 486"/>
              <a:gd name="T2" fmla="*/ 20 w 174"/>
              <a:gd name="T3" fmla="*/ 0 h 486"/>
              <a:gd name="T4" fmla="*/ 0 w 174"/>
              <a:gd name="T5" fmla="*/ 20 h 486"/>
              <a:gd name="T6" fmla="*/ 0 w 174"/>
              <a:gd name="T7" fmla="*/ 465 h 486"/>
              <a:gd name="T8" fmla="*/ 20 w 174"/>
              <a:gd name="T9" fmla="*/ 486 h 486"/>
              <a:gd name="T10" fmla="*/ 153 w 174"/>
              <a:gd name="T11" fmla="*/ 486 h 486"/>
              <a:gd name="T12" fmla="*/ 174 w 174"/>
              <a:gd name="T13" fmla="*/ 465 h 486"/>
              <a:gd name="T14" fmla="*/ 174 w 174"/>
              <a:gd name="T15" fmla="*/ 20 h 486"/>
              <a:gd name="T16" fmla="*/ 153 w 174"/>
              <a:gd name="T17" fmla="*/ 0 h 48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74" h="486">
                <a:moveTo>
                  <a:pt x="153" y="0"/>
                </a:moveTo>
                <a:cubicBezTo>
                  <a:pt x="20" y="0"/>
                  <a:pt x="20" y="0"/>
                  <a:pt x="20" y="0"/>
                </a:cubicBezTo>
                <a:cubicBezTo>
                  <a:pt x="9" y="0"/>
                  <a:pt x="0" y="9"/>
                  <a:pt x="0" y="20"/>
                </a:cubicBezTo>
                <a:cubicBezTo>
                  <a:pt x="0" y="465"/>
                  <a:pt x="0" y="465"/>
                  <a:pt x="0" y="465"/>
                </a:cubicBezTo>
                <a:cubicBezTo>
                  <a:pt x="0" y="477"/>
                  <a:pt x="9" y="486"/>
                  <a:pt x="20" y="486"/>
                </a:cubicBezTo>
                <a:cubicBezTo>
                  <a:pt x="153" y="486"/>
                  <a:pt x="153" y="486"/>
                  <a:pt x="153" y="486"/>
                </a:cubicBezTo>
                <a:cubicBezTo>
                  <a:pt x="165" y="486"/>
                  <a:pt x="174" y="477"/>
                  <a:pt x="174" y="465"/>
                </a:cubicBezTo>
                <a:cubicBezTo>
                  <a:pt x="174" y="20"/>
                  <a:pt x="174" y="20"/>
                  <a:pt x="174" y="20"/>
                </a:cubicBezTo>
                <a:cubicBezTo>
                  <a:pt x="174" y="9"/>
                  <a:pt x="165" y="0"/>
                  <a:pt x="153"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5" name="Freeform 37">
            <a:extLst>
              <a:ext uri="{FF2B5EF4-FFF2-40B4-BE49-F238E27FC236}">
                <a16:creationId xmlns:a16="http://schemas.microsoft.com/office/drawing/2014/main" id="{C4C6B2F6-7A77-8340-ACE1-D47830ABC9BB}"/>
              </a:ext>
            </a:extLst>
          </xdr:cNvPr>
          <xdr:cNvSpPr>
            <a:spLocks/>
          </xdr:cNvSpPr>
        </xdr:nvSpPr>
        <xdr:spPr bwMode="auto">
          <a:xfrm>
            <a:off x="5791598" y="2750404"/>
            <a:ext cx="38100" cy="73025"/>
          </a:xfrm>
          <a:custGeom>
            <a:avLst/>
            <a:gdLst>
              <a:gd name="T0" fmla="*/ 154 w 174"/>
              <a:gd name="T1" fmla="*/ 0 h 331"/>
              <a:gd name="T2" fmla="*/ 20 w 174"/>
              <a:gd name="T3" fmla="*/ 0 h 331"/>
              <a:gd name="T4" fmla="*/ 0 w 174"/>
              <a:gd name="T5" fmla="*/ 20 h 331"/>
              <a:gd name="T6" fmla="*/ 0 w 174"/>
              <a:gd name="T7" fmla="*/ 310 h 331"/>
              <a:gd name="T8" fmla="*/ 20 w 174"/>
              <a:gd name="T9" fmla="*/ 331 h 331"/>
              <a:gd name="T10" fmla="*/ 154 w 174"/>
              <a:gd name="T11" fmla="*/ 331 h 331"/>
              <a:gd name="T12" fmla="*/ 174 w 174"/>
              <a:gd name="T13" fmla="*/ 310 h 331"/>
              <a:gd name="T14" fmla="*/ 174 w 174"/>
              <a:gd name="T15" fmla="*/ 20 h 331"/>
              <a:gd name="T16" fmla="*/ 154 w 174"/>
              <a:gd name="T17" fmla="*/ 0 h 3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74" h="331">
                <a:moveTo>
                  <a:pt x="154" y="0"/>
                </a:moveTo>
                <a:cubicBezTo>
                  <a:pt x="20" y="0"/>
                  <a:pt x="20" y="0"/>
                  <a:pt x="20" y="0"/>
                </a:cubicBezTo>
                <a:cubicBezTo>
                  <a:pt x="9" y="0"/>
                  <a:pt x="0" y="9"/>
                  <a:pt x="0" y="20"/>
                </a:cubicBezTo>
                <a:cubicBezTo>
                  <a:pt x="0" y="310"/>
                  <a:pt x="0" y="310"/>
                  <a:pt x="0" y="310"/>
                </a:cubicBezTo>
                <a:cubicBezTo>
                  <a:pt x="0" y="322"/>
                  <a:pt x="9" y="331"/>
                  <a:pt x="20" y="331"/>
                </a:cubicBezTo>
                <a:cubicBezTo>
                  <a:pt x="154" y="331"/>
                  <a:pt x="154" y="331"/>
                  <a:pt x="154" y="331"/>
                </a:cubicBezTo>
                <a:cubicBezTo>
                  <a:pt x="165" y="331"/>
                  <a:pt x="174" y="322"/>
                  <a:pt x="174" y="310"/>
                </a:cubicBezTo>
                <a:cubicBezTo>
                  <a:pt x="174" y="20"/>
                  <a:pt x="174" y="20"/>
                  <a:pt x="174" y="20"/>
                </a:cubicBezTo>
                <a:cubicBezTo>
                  <a:pt x="174" y="9"/>
                  <a:pt x="165" y="0"/>
                  <a:pt x="154"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6" name="Freeform 38">
            <a:extLst>
              <a:ext uri="{FF2B5EF4-FFF2-40B4-BE49-F238E27FC236}">
                <a16:creationId xmlns:a16="http://schemas.microsoft.com/office/drawing/2014/main" id="{1C162DC2-3781-CA41-A050-7B0D7F08539E}"/>
              </a:ext>
            </a:extLst>
          </xdr:cNvPr>
          <xdr:cNvSpPr>
            <a:spLocks/>
          </xdr:cNvSpPr>
        </xdr:nvSpPr>
        <xdr:spPr bwMode="auto">
          <a:xfrm>
            <a:off x="5848748" y="2685317"/>
            <a:ext cx="38100" cy="138113"/>
          </a:xfrm>
          <a:custGeom>
            <a:avLst/>
            <a:gdLst>
              <a:gd name="T0" fmla="*/ 153 w 173"/>
              <a:gd name="T1" fmla="*/ 0 h 626"/>
              <a:gd name="T2" fmla="*/ 20 w 173"/>
              <a:gd name="T3" fmla="*/ 0 h 626"/>
              <a:gd name="T4" fmla="*/ 0 w 173"/>
              <a:gd name="T5" fmla="*/ 21 h 626"/>
              <a:gd name="T6" fmla="*/ 0 w 173"/>
              <a:gd name="T7" fmla="*/ 605 h 626"/>
              <a:gd name="T8" fmla="*/ 20 w 173"/>
              <a:gd name="T9" fmla="*/ 626 h 626"/>
              <a:gd name="T10" fmla="*/ 153 w 173"/>
              <a:gd name="T11" fmla="*/ 626 h 626"/>
              <a:gd name="T12" fmla="*/ 173 w 173"/>
              <a:gd name="T13" fmla="*/ 605 h 626"/>
              <a:gd name="T14" fmla="*/ 173 w 173"/>
              <a:gd name="T15" fmla="*/ 21 h 626"/>
              <a:gd name="T16" fmla="*/ 153 w 173"/>
              <a:gd name="T17" fmla="*/ 0 h 6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73" h="626">
                <a:moveTo>
                  <a:pt x="153" y="0"/>
                </a:moveTo>
                <a:cubicBezTo>
                  <a:pt x="20" y="0"/>
                  <a:pt x="20" y="0"/>
                  <a:pt x="20" y="0"/>
                </a:cubicBezTo>
                <a:cubicBezTo>
                  <a:pt x="9" y="0"/>
                  <a:pt x="0" y="10"/>
                  <a:pt x="0" y="21"/>
                </a:cubicBezTo>
                <a:cubicBezTo>
                  <a:pt x="0" y="605"/>
                  <a:pt x="0" y="605"/>
                  <a:pt x="0" y="605"/>
                </a:cubicBezTo>
                <a:cubicBezTo>
                  <a:pt x="0" y="617"/>
                  <a:pt x="9" y="626"/>
                  <a:pt x="20" y="626"/>
                </a:cubicBezTo>
                <a:cubicBezTo>
                  <a:pt x="153" y="626"/>
                  <a:pt x="153" y="626"/>
                  <a:pt x="153" y="626"/>
                </a:cubicBezTo>
                <a:cubicBezTo>
                  <a:pt x="164" y="626"/>
                  <a:pt x="173" y="617"/>
                  <a:pt x="173" y="605"/>
                </a:cubicBezTo>
                <a:cubicBezTo>
                  <a:pt x="173" y="21"/>
                  <a:pt x="173" y="21"/>
                  <a:pt x="173" y="21"/>
                </a:cubicBezTo>
                <a:cubicBezTo>
                  <a:pt x="173" y="10"/>
                  <a:pt x="164" y="0"/>
                  <a:pt x="153"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grpSp>
    <xdr:clientData/>
  </xdr:twoCellAnchor>
  <xdr:twoCellAnchor editAs="oneCell">
    <xdr:from>
      <xdr:col>1</xdr:col>
      <xdr:colOff>43015</xdr:colOff>
      <xdr:row>12</xdr:row>
      <xdr:rowOff>36871</xdr:rowOff>
    </xdr:from>
    <xdr:to>
      <xdr:col>1</xdr:col>
      <xdr:colOff>310225</xdr:colOff>
      <xdr:row>12</xdr:row>
      <xdr:rowOff>258586</xdr:rowOff>
    </xdr:to>
    <xdr:grpSp>
      <xdr:nvGrpSpPr>
        <xdr:cNvPr id="7" name="Gruppieren 19">
          <a:extLst>
            <a:ext uri="{FF2B5EF4-FFF2-40B4-BE49-F238E27FC236}">
              <a16:creationId xmlns:a16="http://schemas.microsoft.com/office/drawing/2014/main" id="{0241B724-5AFC-BC4B-ACFF-54EDFE762189}"/>
            </a:ext>
          </a:extLst>
        </xdr:cNvPr>
        <xdr:cNvGrpSpPr/>
      </xdr:nvGrpSpPr>
      <xdr:grpSpPr>
        <a:xfrm>
          <a:off x="490690" y="5723296"/>
          <a:ext cx="267210" cy="221715"/>
          <a:chOff x="6445252" y="5772149"/>
          <a:chExt cx="155575" cy="130175"/>
        </a:xfrm>
        <a:solidFill>
          <a:schemeClr val="bg1"/>
        </a:solidFill>
      </xdr:grpSpPr>
      <xdr:sp macro="" textlink="">
        <xdr:nvSpPr>
          <xdr:cNvPr id="8" name="Freeform 398">
            <a:extLst>
              <a:ext uri="{FF2B5EF4-FFF2-40B4-BE49-F238E27FC236}">
                <a16:creationId xmlns:a16="http://schemas.microsoft.com/office/drawing/2014/main" id="{4B34060D-819C-9C43-89DF-56CCE613128E}"/>
              </a:ext>
            </a:extLst>
          </xdr:cNvPr>
          <xdr:cNvSpPr>
            <a:spLocks noEditPoints="1"/>
          </xdr:cNvSpPr>
        </xdr:nvSpPr>
        <xdr:spPr bwMode="auto">
          <a:xfrm>
            <a:off x="6445252" y="5772149"/>
            <a:ext cx="155575" cy="130175"/>
          </a:xfrm>
          <a:custGeom>
            <a:avLst/>
            <a:gdLst>
              <a:gd name="T0" fmla="*/ 189 w 377"/>
              <a:gd name="T1" fmla="*/ 0 h 314"/>
              <a:gd name="T2" fmla="*/ 0 w 377"/>
              <a:gd name="T3" fmla="*/ 189 h 314"/>
              <a:gd name="T4" fmla="*/ 44 w 377"/>
              <a:gd name="T5" fmla="*/ 309 h 314"/>
              <a:gd name="T6" fmla="*/ 54 w 377"/>
              <a:gd name="T7" fmla="*/ 314 h 314"/>
              <a:gd name="T8" fmla="*/ 323 w 377"/>
              <a:gd name="T9" fmla="*/ 314 h 314"/>
              <a:gd name="T10" fmla="*/ 334 w 377"/>
              <a:gd name="T11" fmla="*/ 309 h 314"/>
              <a:gd name="T12" fmla="*/ 377 w 377"/>
              <a:gd name="T13" fmla="*/ 189 h 314"/>
              <a:gd name="T14" fmla="*/ 189 w 377"/>
              <a:gd name="T15" fmla="*/ 0 h 314"/>
              <a:gd name="T16" fmla="*/ 317 w 377"/>
              <a:gd name="T17" fmla="*/ 288 h 314"/>
              <a:gd name="T18" fmla="*/ 60 w 377"/>
              <a:gd name="T19" fmla="*/ 288 h 314"/>
              <a:gd name="T20" fmla="*/ 26 w 377"/>
              <a:gd name="T21" fmla="*/ 189 h 314"/>
              <a:gd name="T22" fmla="*/ 189 w 377"/>
              <a:gd name="T23" fmla="*/ 26 h 314"/>
              <a:gd name="T24" fmla="*/ 351 w 377"/>
              <a:gd name="T25" fmla="*/ 189 h 314"/>
              <a:gd name="T26" fmla="*/ 317 w 377"/>
              <a:gd name="T27" fmla="*/ 288 h 3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377" h="314">
                <a:moveTo>
                  <a:pt x="189" y="0"/>
                </a:moveTo>
                <a:cubicBezTo>
                  <a:pt x="85" y="0"/>
                  <a:pt x="0" y="85"/>
                  <a:pt x="0" y="189"/>
                </a:cubicBezTo>
                <a:cubicBezTo>
                  <a:pt x="0" y="233"/>
                  <a:pt x="16" y="275"/>
                  <a:pt x="44" y="309"/>
                </a:cubicBezTo>
                <a:cubicBezTo>
                  <a:pt x="46" y="312"/>
                  <a:pt x="50" y="314"/>
                  <a:pt x="54" y="314"/>
                </a:cubicBezTo>
                <a:cubicBezTo>
                  <a:pt x="323" y="314"/>
                  <a:pt x="323" y="314"/>
                  <a:pt x="323" y="314"/>
                </a:cubicBezTo>
                <a:cubicBezTo>
                  <a:pt x="327" y="314"/>
                  <a:pt x="331" y="312"/>
                  <a:pt x="334" y="309"/>
                </a:cubicBezTo>
                <a:cubicBezTo>
                  <a:pt x="362" y="275"/>
                  <a:pt x="377" y="233"/>
                  <a:pt x="377" y="189"/>
                </a:cubicBezTo>
                <a:cubicBezTo>
                  <a:pt x="377" y="85"/>
                  <a:pt x="293" y="0"/>
                  <a:pt x="189" y="0"/>
                </a:cubicBezTo>
                <a:close/>
                <a:moveTo>
                  <a:pt x="317" y="288"/>
                </a:moveTo>
                <a:cubicBezTo>
                  <a:pt x="60" y="288"/>
                  <a:pt x="60" y="288"/>
                  <a:pt x="60" y="288"/>
                </a:cubicBezTo>
                <a:cubicBezTo>
                  <a:pt x="38" y="259"/>
                  <a:pt x="26" y="225"/>
                  <a:pt x="26" y="189"/>
                </a:cubicBezTo>
                <a:cubicBezTo>
                  <a:pt x="26" y="99"/>
                  <a:pt x="99" y="26"/>
                  <a:pt x="189" y="26"/>
                </a:cubicBezTo>
                <a:cubicBezTo>
                  <a:pt x="278" y="26"/>
                  <a:pt x="351" y="99"/>
                  <a:pt x="351" y="189"/>
                </a:cubicBezTo>
                <a:cubicBezTo>
                  <a:pt x="351" y="225"/>
                  <a:pt x="339" y="259"/>
                  <a:pt x="317" y="288"/>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9" name="Freeform 399">
            <a:extLst>
              <a:ext uri="{FF2B5EF4-FFF2-40B4-BE49-F238E27FC236}">
                <a16:creationId xmlns:a16="http://schemas.microsoft.com/office/drawing/2014/main" id="{5099854A-B65C-D544-A5DB-A939D0C36BCE}"/>
              </a:ext>
            </a:extLst>
          </xdr:cNvPr>
          <xdr:cNvSpPr>
            <a:spLocks/>
          </xdr:cNvSpPr>
        </xdr:nvSpPr>
        <xdr:spPr bwMode="auto">
          <a:xfrm>
            <a:off x="6511927" y="5829299"/>
            <a:ext cx="49213" cy="49213"/>
          </a:xfrm>
          <a:custGeom>
            <a:avLst/>
            <a:gdLst>
              <a:gd name="T0" fmla="*/ 105 w 118"/>
              <a:gd name="T1" fmla="*/ 0 h 118"/>
              <a:gd name="T2" fmla="*/ 96 w 118"/>
              <a:gd name="T3" fmla="*/ 3 h 118"/>
              <a:gd name="T4" fmla="*/ 96 w 118"/>
              <a:gd name="T5" fmla="*/ 3 h 118"/>
              <a:gd name="T6" fmla="*/ 11 w 118"/>
              <a:gd name="T7" fmla="*/ 73 h 118"/>
              <a:gd name="T8" fmla="*/ 11 w 118"/>
              <a:gd name="T9" fmla="*/ 73 h 118"/>
              <a:gd name="T10" fmla="*/ 0 w 118"/>
              <a:gd name="T11" fmla="*/ 94 h 118"/>
              <a:gd name="T12" fmla="*/ 25 w 118"/>
              <a:gd name="T13" fmla="*/ 118 h 118"/>
              <a:gd name="T14" fmla="*/ 42 w 118"/>
              <a:gd name="T15" fmla="*/ 111 h 118"/>
              <a:gd name="T16" fmla="*/ 42 w 118"/>
              <a:gd name="T17" fmla="*/ 111 h 118"/>
              <a:gd name="T18" fmla="*/ 42 w 118"/>
              <a:gd name="T19" fmla="*/ 111 h 118"/>
              <a:gd name="T20" fmla="*/ 45 w 118"/>
              <a:gd name="T21" fmla="*/ 107 h 118"/>
              <a:gd name="T22" fmla="*/ 115 w 118"/>
              <a:gd name="T23" fmla="*/ 22 h 118"/>
              <a:gd name="T24" fmla="*/ 115 w 118"/>
              <a:gd name="T25" fmla="*/ 22 h 118"/>
              <a:gd name="T26" fmla="*/ 118 w 118"/>
              <a:gd name="T27" fmla="*/ 14 h 118"/>
              <a:gd name="T28" fmla="*/ 105 w 118"/>
              <a:gd name="T29" fmla="*/ 0 h 1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18" h="118">
                <a:moveTo>
                  <a:pt x="105" y="0"/>
                </a:moveTo>
                <a:cubicBezTo>
                  <a:pt x="101" y="0"/>
                  <a:pt x="98" y="1"/>
                  <a:pt x="96" y="3"/>
                </a:cubicBezTo>
                <a:cubicBezTo>
                  <a:pt x="96" y="3"/>
                  <a:pt x="96" y="3"/>
                  <a:pt x="96" y="3"/>
                </a:cubicBezTo>
                <a:cubicBezTo>
                  <a:pt x="11" y="73"/>
                  <a:pt x="11" y="73"/>
                  <a:pt x="11" y="73"/>
                </a:cubicBezTo>
                <a:cubicBezTo>
                  <a:pt x="11" y="73"/>
                  <a:pt x="11" y="73"/>
                  <a:pt x="11" y="73"/>
                </a:cubicBezTo>
                <a:cubicBezTo>
                  <a:pt x="4" y="78"/>
                  <a:pt x="0" y="85"/>
                  <a:pt x="0" y="94"/>
                </a:cubicBezTo>
                <a:cubicBezTo>
                  <a:pt x="0" y="107"/>
                  <a:pt x="11" y="118"/>
                  <a:pt x="25" y="118"/>
                </a:cubicBezTo>
                <a:cubicBezTo>
                  <a:pt x="32" y="118"/>
                  <a:pt x="38" y="115"/>
                  <a:pt x="42" y="111"/>
                </a:cubicBezTo>
                <a:cubicBezTo>
                  <a:pt x="42" y="111"/>
                  <a:pt x="42" y="111"/>
                  <a:pt x="42" y="111"/>
                </a:cubicBezTo>
                <a:cubicBezTo>
                  <a:pt x="42" y="111"/>
                  <a:pt x="42" y="111"/>
                  <a:pt x="42" y="111"/>
                </a:cubicBezTo>
                <a:cubicBezTo>
                  <a:pt x="44" y="110"/>
                  <a:pt x="44" y="108"/>
                  <a:pt x="45" y="107"/>
                </a:cubicBezTo>
                <a:cubicBezTo>
                  <a:pt x="115" y="22"/>
                  <a:pt x="115" y="22"/>
                  <a:pt x="115" y="22"/>
                </a:cubicBezTo>
                <a:cubicBezTo>
                  <a:pt x="115" y="22"/>
                  <a:pt x="115" y="22"/>
                  <a:pt x="115" y="22"/>
                </a:cubicBezTo>
                <a:cubicBezTo>
                  <a:pt x="117" y="20"/>
                  <a:pt x="118" y="17"/>
                  <a:pt x="118" y="14"/>
                </a:cubicBezTo>
                <a:cubicBezTo>
                  <a:pt x="118" y="6"/>
                  <a:pt x="112" y="0"/>
                  <a:pt x="105"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10" name="Freeform 400">
            <a:extLst>
              <a:ext uri="{FF2B5EF4-FFF2-40B4-BE49-F238E27FC236}">
                <a16:creationId xmlns:a16="http://schemas.microsoft.com/office/drawing/2014/main" id="{86ED7DD0-1D41-B944-998C-C03A81A660B7}"/>
              </a:ext>
            </a:extLst>
          </xdr:cNvPr>
          <xdr:cNvSpPr>
            <a:spLocks/>
          </xdr:cNvSpPr>
        </xdr:nvSpPr>
        <xdr:spPr bwMode="auto">
          <a:xfrm>
            <a:off x="6462714" y="5848349"/>
            <a:ext cx="12700" cy="6350"/>
          </a:xfrm>
          <a:custGeom>
            <a:avLst/>
            <a:gdLst>
              <a:gd name="T0" fmla="*/ 22 w 30"/>
              <a:gd name="T1" fmla="*/ 0 h 16"/>
              <a:gd name="T2" fmla="*/ 8 w 30"/>
              <a:gd name="T3" fmla="*/ 0 h 16"/>
              <a:gd name="T4" fmla="*/ 0 w 30"/>
              <a:gd name="T5" fmla="*/ 8 h 16"/>
              <a:gd name="T6" fmla="*/ 8 w 30"/>
              <a:gd name="T7" fmla="*/ 16 h 16"/>
              <a:gd name="T8" fmla="*/ 22 w 30"/>
              <a:gd name="T9" fmla="*/ 16 h 16"/>
              <a:gd name="T10" fmla="*/ 30 w 30"/>
              <a:gd name="T11" fmla="*/ 8 h 16"/>
              <a:gd name="T12" fmla="*/ 22 w 30"/>
              <a:gd name="T13" fmla="*/ 0 h 16"/>
            </a:gdLst>
            <a:ahLst/>
            <a:cxnLst>
              <a:cxn ang="0">
                <a:pos x="T0" y="T1"/>
              </a:cxn>
              <a:cxn ang="0">
                <a:pos x="T2" y="T3"/>
              </a:cxn>
              <a:cxn ang="0">
                <a:pos x="T4" y="T5"/>
              </a:cxn>
              <a:cxn ang="0">
                <a:pos x="T6" y="T7"/>
              </a:cxn>
              <a:cxn ang="0">
                <a:pos x="T8" y="T9"/>
              </a:cxn>
              <a:cxn ang="0">
                <a:pos x="T10" y="T11"/>
              </a:cxn>
              <a:cxn ang="0">
                <a:pos x="T12" y="T13"/>
              </a:cxn>
            </a:cxnLst>
            <a:rect l="0" t="0" r="r" b="b"/>
            <a:pathLst>
              <a:path w="30" h="16">
                <a:moveTo>
                  <a:pt x="22" y="0"/>
                </a:moveTo>
                <a:cubicBezTo>
                  <a:pt x="8" y="0"/>
                  <a:pt x="8" y="0"/>
                  <a:pt x="8" y="0"/>
                </a:cubicBezTo>
                <a:cubicBezTo>
                  <a:pt x="4" y="0"/>
                  <a:pt x="0" y="3"/>
                  <a:pt x="0" y="8"/>
                </a:cubicBezTo>
                <a:cubicBezTo>
                  <a:pt x="0" y="12"/>
                  <a:pt x="4" y="16"/>
                  <a:pt x="8" y="16"/>
                </a:cubicBezTo>
                <a:cubicBezTo>
                  <a:pt x="22" y="16"/>
                  <a:pt x="22" y="16"/>
                  <a:pt x="22" y="16"/>
                </a:cubicBezTo>
                <a:cubicBezTo>
                  <a:pt x="26" y="16"/>
                  <a:pt x="30" y="12"/>
                  <a:pt x="30" y="8"/>
                </a:cubicBezTo>
                <a:cubicBezTo>
                  <a:pt x="30" y="3"/>
                  <a:pt x="26" y="0"/>
                  <a:pt x="22"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11" name="Freeform 401">
            <a:extLst>
              <a:ext uri="{FF2B5EF4-FFF2-40B4-BE49-F238E27FC236}">
                <a16:creationId xmlns:a16="http://schemas.microsoft.com/office/drawing/2014/main" id="{CC968322-FA6D-F447-A4E5-DCD867BBF00D}"/>
              </a:ext>
            </a:extLst>
          </xdr:cNvPr>
          <xdr:cNvSpPr>
            <a:spLocks/>
          </xdr:cNvSpPr>
        </xdr:nvSpPr>
        <xdr:spPr bwMode="auto">
          <a:xfrm>
            <a:off x="6477002" y="5807074"/>
            <a:ext cx="11113" cy="11113"/>
          </a:xfrm>
          <a:custGeom>
            <a:avLst/>
            <a:gdLst>
              <a:gd name="T0" fmla="*/ 14 w 28"/>
              <a:gd name="T1" fmla="*/ 3 h 27"/>
              <a:gd name="T2" fmla="*/ 3 w 28"/>
              <a:gd name="T3" fmla="*/ 3 h 27"/>
              <a:gd name="T4" fmla="*/ 3 w 28"/>
              <a:gd name="T5" fmla="*/ 14 h 27"/>
              <a:gd name="T6" fmla="*/ 14 w 28"/>
              <a:gd name="T7" fmla="*/ 24 h 27"/>
              <a:gd name="T8" fmla="*/ 19 w 28"/>
              <a:gd name="T9" fmla="*/ 27 h 27"/>
              <a:gd name="T10" fmla="*/ 25 w 28"/>
              <a:gd name="T11" fmla="*/ 24 h 27"/>
              <a:gd name="T12" fmla="*/ 25 w 28"/>
              <a:gd name="T13" fmla="*/ 13 h 27"/>
              <a:gd name="T14" fmla="*/ 14 w 28"/>
              <a:gd name="T15" fmla="*/ 3 h 27"/>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8" h="27">
                <a:moveTo>
                  <a:pt x="14" y="3"/>
                </a:moveTo>
                <a:cubicBezTo>
                  <a:pt x="11" y="0"/>
                  <a:pt x="6" y="0"/>
                  <a:pt x="3" y="3"/>
                </a:cubicBezTo>
                <a:cubicBezTo>
                  <a:pt x="0" y="6"/>
                  <a:pt x="0" y="11"/>
                  <a:pt x="3" y="14"/>
                </a:cubicBezTo>
                <a:cubicBezTo>
                  <a:pt x="14" y="24"/>
                  <a:pt x="14" y="24"/>
                  <a:pt x="14" y="24"/>
                </a:cubicBezTo>
                <a:cubicBezTo>
                  <a:pt x="15" y="26"/>
                  <a:pt x="17" y="27"/>
                  <a:pt x="19" y="27"/>
                </a:cubicBezTo>
                <a:cubicBezTo>
                  <a:pt x="21" y="27"/>
                  <a:pt x="23" y="26"/>
                  <a:pt x="25" y="24"/>
                </a:cubicBezTo>
                <a:cubicBezTo>
                  <a:pt x="28" y="21"/>
                  <a:pt x="28" y="16"/>
                  <a:pt x="25" y="13"/>
                </a:cubicBezTo>
                <a:lnTo>
                  <a:pt x="14" y="3"/>
                </a:ln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12" name="Freeform 402">
            <a:extLst>
              <a:ext uri="{FF2B5EF4-FFF2-40B4-BE49-F238E27FC236}">
                <a16:creationId xmlns:a16="http://schemas.microsoft.com/office/drawing/2014/main" id="{4A13EB4D-9EB7-B54F-925C-36939A89C298}"/>
              </a:ext>
            </a:extLst>
          </xdr:cNvPr>
          <xdr:cNvSpPr>
            <a:spLocks/>
          </xdr:cNvSpPr>
        </xdr:nvSpPr>
        <xdr:spPr bwMode="auto">
          <a:xfrm>
            <a:off x="6519864" y="5789612"/>
            <a:ext cx="6350" cy="12700"/>
          </a:xfrm>
          <a:custGeom>
            <a:avLst/>
            <a:gdLst>
              <a:gd name="T0" fmla="*/ 7 w 15"/>
              <a:gd name="T1" fmla="*/ 29 h 29"/>
              <a:gd name="T2" fmla="*/ 15 w 15"/>
              <a:gd name="T3" fmla="*/ 21 h 29"/>
              <a:gd name="T4" fmla="*/ 15 w 15"/>
              <a:gd name="T5" fmla="*/ 8 h 29"/>
              <a:gd name="T6" fmla="*/ 7 w 15"/>
              <a:gd name="T7" fmla="*/ 0 h 29"/>
              <a:gd name="T8" fmla="*/ 0 w 15"/>
              <a:gd name="T9" fmla="*/ 8 h 29"/>
              <a:gd name="T10" fmla="*/ 0 w 15"/>
              <a:gd name="T11" fmla="*/ 21 h 29"/>
              <a:gd name="T12" fmla="*/ 7 w 15"/>
              <a:gd name="T13" fmla="*/ 29 h 29"/>
            </a:gdLst>
            <a:ahLst/>
            <a:cxnLst>
              <a:cxn ang="0">
                <a:pos x="T0" y="T1"/>
              </a:cxn>
              <a:cxn ang="0">
                <a:pos x="T2" y="T3"/>
              </a:cxn>
              <a:cxn ang="0">
                <a:pos x="T4" y="T5"/>
              </a:cxn>
              <a:cxn ang="0">
                <a:pos x="T6" y="T7"/>
              </a:cxn>
              <a:cxn ang="0">
                <a:pos x="T8" y="T9"/>
              </a:cxn>
              <a:cxn ang="0">
                <a:pos x="T10" y="T11"/>
              </a:cxn>
              <a:cxn ang="0">
                <a:pos x="T12" y="T13"/>
              </a:cxn>
            </a:cxnLst>
            <a:rect l="0" t="0" r="r" b="b"/>
            <a:pathLst>
              <a:path w="15" h="29">
                <a:moveTo>
                  <a:pt x="7" y="29"/>
                </a:moveTo>
                <a:cubicBezTo>
                  <a:pt x="12" y="29"/>
                  <a:pt x="15" y="26"/>
                  <a:pt x="15" y="21"/>
                </a:cubicBezTo>
                <a:cubicBezTo>
                  <a:pt x="15" y="8"/>
                  <a:pt x="15" y="8"/>
                  <a:pt x="15" y="8"/>
                </a:cubicBezTo>
                <a:cubicBezTo>
                  <a:pt x="15" y="4"/>
                  <a:pt x="12" y="0"/>
                  <a:pt x="7" y="0"/>
                </a:cubicBezTo>
                <a:cubicBezTo>
                  <a:pt x="3" y="0"/>
                  <a:pt x="0" y="4"/>
                  <a:pt x="0" y="8"/>
                </a:cubicBezTo>
                <a:cubicBezTo>
                  <a:pt x="0" y="21"/>
                  <a:pt x="0" y="21"/>
                  <a:pt x="0" y="21"/>
                </a:cubicBezTo>
                <a:cubicBezTo>
                  <a:pt x="0" y="26"/>
                  <a:pt x="3" y="29"/>
                  <a:pt x="7" y="29"/>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13" name="Freeform 403">
            <a:extLst>
              <a:ext uri="{FF2B5EF4-FFF2-40B4-BE49-F238E27FC236}">
                <a16:creationId xmlns:a16="http://schemas.microsoft.com/office/drawing/2014/main" id="{A6BA09F4-39BD-184B-BB3F-5A451CA752F1}"/>
              </a:ext>
            </a:extLst>
          </xdr:cNvPr>
          <xdr:cNvSpPr>
            <a:spLocks/>
          </xdr:cNvSpPr>
        </xdr:nvSpPr>
        <xdr:spPr bwMode="auto">
          <a:xfrm>
            <a:off x="6557964" y="5807074"/>
            <a:ext cx="11113" cy="11113"/>
          </a:xfrm>
          <a:custGeom>
            <a:avLst/>
            <a:gdLst>
              <a:gd name="T0" fmla="*/ 13 w 27"/>
              <a:gd name="T1" fmla="*/ 3 h 27"/>
              <a:gd name="T2" fmla="*/ 3 w 27"/>
              <a:gd name="T3" fmla="*/ 13 h 27"/>
              <a:gd name="T4" fmla="*/ 3 w 27"/>
              <a:gd name="T5" fmla="*/ 24 h 27"/>
              <a:gd name="T6" fmla="*/ 8 w 27"/>
              <a:gd name="T7" fmla="*/ 27 h 27"/>
              <a:gd name="T8" fmla="*/ 14 w 27"/>
              <a:gd name="T9" fmla="*/ 24 h 27"/>
              <a:gd name="T10" fmla="*/ 24 w 27"/>
              <a:gd name="T11" fmla="*/ 14 h 27"/>
              <a:gd name="T12" fmla="*/ 24 w 27"/>
              <a:gd name="T13" fmla="*/ 3 h 27"/>
              <a:gd name="T14" fmla="*/ 13 w 27"/>
              <a:gd name="T15" fmla="*/ 3 h 27"/>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7" h="27">
                <a:moveTo>
                  <a:pt x="13" y="3"/>
                </a:moveTo>
                <a:cubicBezTo>
                  <a:pt x="3" y="13"/>
                  <a:pt x="3" y="13"/>
                  <a:pt x="3" y="13"/>
                </a:cubicBezTo>
                <a:cubicBezTo>
                  <a:pt x="0" y="16"/>
                  <a:pt x="0" y="21"/>
                  <a:pt x="3" y="24"/>
                </a:cubicBezTo>
                <a:cubicBezTo>
                  <a:pt x="4" y="26"/>
                  <a:pt x="6" y="27"/>
                  <a:pt x="8" y="27"/>
                </a:cubicBezTo>
                <a:cubicBezTo>
                  <a:pt x="10" y="27"/>
                  <a:pt x="13" y="26"/>
                  <a:pt x="14" y="24"/>
                </a:cubicBezTo>
                <a:cubicBezTo>
                  <a:pt x="24" y="14"/>
                  <a:pt x="24" y="14"/>
                  <a:pt x="24" y="14"/>
                </a:cubicBezTo>
                <a:cubicBezTo>
                  <a:pt x="27" y="11"/>
                  <a:pt x="27" y="6"/>
                  <a:pt x="24" y="3"/>
                </a:cubicBezTo>
                <a:cubicBezTo>
                  <a:pt x="21" y="0"/>
                  <a:pt x="16" y="0"/>
                  <a:pt x="13" y="3"/>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14" name="Freeform 404">
            <a:extLst>
              <a:ext uri="{FF2B5EF4-FFF2-40B4-BE49-F238E27FC236}">
                <a16:creationId xmlns:a16="http://schemas.microsoft.com/office/drawing/2014/main" id="{7E656DDE-4F74-B840-AC6F-C6342E227B83}"/>
              </a:ext>
            </a:extLst>
          </xdr:cNvPr>
          <xdr:cNvSpPr>
            <a:spLocks/>
          </xdr:cNvSpPr>
        </xdr:nvSpPr>
        <xdr:spPr bwMode="auto">
          <a:xfrm>
            <a:off x="6570664" y="5848349"/>
            <a:ext cx="11113" cy="6350"/>
          </a:xfrm>
          <a:custGeom>
            <a:avLst/>
            <a:gdLst>
              <a:gd name="T0" fmla="*/ 22 w 30"/>
              <a:gd name="T1" fmla="*/ 0 h 16"/>
              <a:gd name="T2" fmla="*/ 8 w 30"/>
              <a:gd name="T3" fmla="*/ 0 h 16"/>
              <a:gd name="T4" fmla="*/ 0 w 30"/>
              <a:gd name="T5" fmla="*/ 8 h 16"/>
              <a:gd name="T6" fmla="*/ 8 w 30"/>
              <a:gd name="T7" fmla="*/ 16 h 16"/>
              <a:gd name="T8" fmla="*/ 22 w 30"/>
              <a:gd name="T9" fmla="*/ 16 h 16"/>
              <a:gd name="T10" fmla="*/ 30 w 30"/>
              <a:gd name="T11" fmla="*/ 8 h 16"/>
              <a:gd name="T12" fmla="*/ 22 w 30"/>
              <a:gd name="T13" fmla="*/ 0 h 16"/>
            </a:gdLst>
            <a:ahLst/>
            <a:cxnLst>
              <a:cxn ang="0">
                <a:pos x="T0" y="T1"/>
              </a:cxn>
              <a:cxn ang="0">
                <a:pos x="T2" y="T3"/>
              </a:cxn>
              <a:cxn ang="0">
                <a:pos x="T4" y="T5"/>
              </a:cxn>
              <a:cxn ang="0">
                <a:pos x="T6" y="T7"/>
              </a:cxn>
              <a:cxn ang="0">
                <a:pos x="T8" y="T9"/>
              </a:cxn>
              <a:cxn ang="0">
                <a:pos x="T10" y="T11"/>
              </a:cxn>
              <a:cxn ang="0">
                <a:pos x="T12" y="T13"/>
              </a:cxn>
            </a:cxnLst>
            <a:rect l="0" t="0" r="r" b="b"/>
            <a:pathLst>
              <a:path w="30" h="16">
                <a:moveTo>
                  <a:pt x="22" y="0"/>
                </a:moveTo>
                <a:cubicBezTo>
                  <a:pt x="8" y="0"/>
                  <a:pt x="8" y="0"/>
                  <a:pt x="8" y="0"/>
                </a:cubicBezTo>
                <a:cubicBezTo>
                  <a:pt x="4" y="0"/>
                  <a:pt x="0" y="3"/>
                  <a:pt x="0" y="8"/>
                </a:cubicBezTo>
                <a:cubicBezTo>
                  <a:pt x="0" y="12"/>
                  <a:pt x="4" y="16"/>
                  <a:pt x="8" y="16"/>
                </a:cubicBezTo>
                <a:cubicBezTo>
                  <a:pt x="22" y="16"/>
                  <a:pt x="22" y="16"/>
                  <a:pt x="22" y="16"/>
                </a:cubicBezTo>
                <a:cubicBezTo>
                  <a:pt x="26" y="16"/>
                  <a:pt x="30" y="12"/>
                  <a:pt x="30" y="8"/>
                </a:cubicBezTo>
                <a:cubicBezTo>
                  <a:pt x="30" y="3"/>
                  <a:pt x="26" y="0"/>
                  <a:pt x="22"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grpSp>
    <xdr:clientData/>
  </xdr:twoCellAnchor>
  <xdr:twoCellAnchor>
    <xdr:from>
      <xdr:col>10</xdr:col>
      <xdr:colOff>2655794</xdr:colOff>
      <xdr:row>1</xdr:row>
      <xdr:rowOff>67235</xdr:rowOff>
    </xdr:from>
    <xdr:to>
      <xdr:col>10</xdr:col>
      <xdr:colOff>2964409</xdr:colOff>
      <xdr:row>2</xdr:row>
      <xdr:rowOff>130324</xdr:rowOff>
    </xdr:to>
    <xdr:sp macro="" textlink="">
      <xdr:nvSpPr>
        <xdr:cNvPr id="15" name="Freeform 115">
          <a:hlinkClick xmlns:r="http://schemas.openxmlformats.org/officeDocument/2006/relationships" r:id="rId1"/>
          <a:extLst>
            <a:ext uri="{FF2B5EF4-FFF2-40B4-BE49-F238E27FC236}">
              <a16:creationId xmlns:a16="http://schemas.microsoft.com/office/drawing/2014/main" id="{BD450C19-E002-D348-AB8A-FB68DDC097A9}"/>
            </a:ext>
          </a:extLst>
        </xdr:cNvPr>
        <xdr:cNvSpPr>
          <a:spLocks/>
        </xdr:cNvSpPr>
      </xdr:nvSpPr>
      <xdr:spPr bwMode="auto">
        <a:xfrm>
          <a:off x="21934394" y="168835"/>
          <a:ext cx="308615" cy="228189"/>
        </a:xfrm>
        <a:custGeom>
          <a:avLst/>
          <a:gdLst>
            <a:gd name="T0" fmla="*/ 322 w 678"/>
            <a:gd name="T1" fmla="*/ 34 h 484"/>
            <a:gd name="T2" fmla="*/ 321 w 678"/>
            <a:gd name="T3" fmla="*/ 26 h 484"/>
            <a:gd name="T4" fmla="*/ 320 w 678"/>
            <a:gd name="T5" fmla="*/ 24 h 484"/>
            <a:gd name="T6" fmla="*/ 318 w 678"/>
            <a:gd name="T7" fmla="*/ 18 h 484"/>
            <a:gd name="T8" fmla="*/ 317 w 678"/>
            <a:gd name="T9" fmla="*/ 17 h 484"/>
            <a:gd name="T10" fmla="*/ 313 w 678"/>
            <a:gd name="T11" fmla="*/ 11 h 484"/>
            <a:gd name="T12" fmla="*/ 312 w 678"/>
            <a:gd name="T13" fmla="*/ 11 h 484"/>
            <a:gd name="T14" fmla="*/ 305 w 678"/>
            <a:gd name="T15" fmla="*/ 6 h 484"/>
            <a:gd name="T16" fmla="*/ 272 w 678"/>
            <a:gd name="T17" fmla="*/ 8 h 484"/>
            <a:gd name="T18" fmla="*/ 13 w 678"/>
            <a:gd name="T19" fmla="*/ 218 h 484"/>
            <a:gd name="T20" fmla="*/ 0 w 678"/>
            <a:gd name="T21" fmla="*/ 243 h 484"/>
            <a:gd name="T22" fmla="*/ 13 w 678"/>
            <a:gd name="T23" fmla="*/ 269 h 484"/>
            <a:gd name="T24" fmla="*/ 272 w 678"/>
            <a:gd name="T25" fmla="*/ 478 h 484"/>
            <a:gd name="T26" fmla="*/ 292 w 678"/>
            <a:gd name="T27" fmla="*/ 484 h 484"/>
            <a:gd name="T28" fmla="*/ 292 w 678"/>
            <a:gd name="T29" fmla="*/ 484 h 484"/>
            <a:gd name="T30" fmla="*/ 298 w 678"/>
            <a:gd name="T31" fmla="*/ 483 h 484"/>
            <a:gd name="T32" fmla="*/ 305 w 678"/>
            <a:gd name="T33" fmla="*/ 481 h 484"/>
            <a:gd name="T34" fmla="*/ 322 w 678"/>
            <a:gd name="T35" fmla="*/ 453 h 484"/>
            <a:gd name="T36" fmla="*/ 322 w 678"/>
            <a:gd name="T37" fmla="*/ 346 h 484"/>
            <a:gd name="T38" fmla="*/ 605 w 678"/>
            <a:gd name="T39" fmla="*/ 316 h 484"/>
            <a:gd name="T40" fmla="*/ 678 w 678"/>
            <a:gd name="T41" fmla="*/ 243 h 484"/>
            <a:gd name="T42" fmla="*/ 605 w 678"/>
            <a:gd name="T43" fmla="*/ 170 h 484"/>
            <a:gd name="T44" fmla="*/ 322 w 678"/>
            <a:gd name="T45" fmla="*/ 140 h 484"/>
            <a:gd name="T46" fmla="*/ 322 w 678"/>
            <a:gd name="T47" fmla="*/ 34 h 4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678" h="484">
              <a:moveTo>
                <a:pt x="322" y="34"/>
              </a:moveTo>
              <a:cubicBezTo>
                <a:pt x="322" y="31"/>
                <a:pt x="321" y="28"/>
                <a:pt x="321" y="26"/>
              </a:cubicBezTo>
              <a:cubicBezTo>
                <a:pt x="321" y="25"/>
                <a:pt x="320" y="25"/>
                <a:pt x="320" y="24"/>
              </a:cubicBezTo>
              <a:cubicBezTo>
                <a:pt x="320" y="22"/>
                <a:pt x="319" y="20"/>
                <a:pt x="318" y="18"/>
              </a:cubicBezTo>
              <a:cubicBezTo>
                <a:pt x="317" y="18"/>
                <a:pt x="317" y="17"/>
                <a:pt x="317" y="17"/>
              </a:cubicBezTo>
              <a:cubicBezTo>
                <a:pt x="316" y="15"/>
                <a:pt x="314" y="13"/>
                <a:pt x="313" y="11"/>
              </a:cubicBezTo>
              <a:cubicBezTo>
                <a:pt x="313" y="11"/>
                <a:pt x="312" y="11"/>
                <a:pt x="312" y="11"/>
              </a:cubicBezTo>
              <a:cubicBezTo>
                <a:pt x="310" y="9"/>
                <a:pt x="308" y="7"/>
                <a:pt x="305" y="6"/>
              </a:cubicBezTo>
              <a:cubicBezTo>
                <a:pt x="294" y="0"/>
                <a:pt x="282" y="1"/>
                <a:pt x="272" y="8"/>
              </a:cubicBezTo>
              <a:cubicBezTo>
                <a:pt x="13" y="218"/>
                <a:pt x="13" y="218"/>
                <a:pt x="13" y="218"/>
              </a:cubicBezTo>
              <a:cubicBezTo>
                <a:pt x="5" y="224"/>
                <a:pt x="0" y="233"/>
                <a:pt x="0" y="243"/>
              </a:cubicBezTo>
              <a:cubicBezTo>
                <a:pt x="0" y="253"/>
                <a:pt x="5" y="263"/>
                <a:pt x="13" y="269"/>
              </a:cubicBezTo>
              <a:cubicBezTo>
                <a:pt x="272" y="478"/>
                <a:pt x="272" y="478"/>
                <a:pt x="272" y="478"/>
              </a:cubicBezTo>
              <a:cubicBezTo>
                <a:pt x="278" y="482"/>
                <a:pt x="285" y="484"/>
                <a:pt x="292" y="484"/>
              </a:cubicBezTo>
              <a:cubicBezTo>
                <a:pt x="292" y="484"/>
                <a:pt x="292" y="484"/>
                <a:pt x="292" y="484"/>
              </a:cubicBezTo>
              <a:cubicBezTo>
                <a:pt x="294" y="484"/>
                <a:pt x="296" y="484"/>
                <a:pt x="298" y="483"/>
              </a:cubicBezTo>
              <a:cubicBezTo>
                <a:pt x="300" y="483"/>
                <a:pt x="303" y="482"/>
                <a:pt x="305" y="481"/>
              </a:cubicBezTo>
              <a:cubicBezTo>
                <a:pt x="315" y="476"/>
                <a:pt x="322" y="465"/>
                <a:pt x="322" y="453"/>
              </a:cubicBezTo>
              <a:cubicBezTo>
                <a:pt x="322" y="346"/>
                <a:pt x="322" y="346"/>
                <a:pt x="322" y="346"/>
              </a:cubicBezTo>
              <a:cubicBezTo>
                <a:pt x="605" y="316"/>
                <a:pt x="605" y="316"/>
                <a:pt x="605" y="316"/>
              </a:cubicBezTo>
              <a:cubicBezTo>
                <a:pt x="645" y="316"/>
                <a:pt x="678" y="284"/>
                <a:pt x="678" y="243"/>
              </a:cubicBezTo>
              <a:cubicBezTo>
                <a:pt x="678" y="203"/>
                <a:pt x="645" y="170"/>
                <a:pt x="605" y="170"/>
              </a:cubicBezTo>
              <a:cubicBezTo>
                <a:pt x="322" y="140"/>
                <a:pt x="322" y="140"/>
                <a:pt x="322" y="140"/>
              </a:cubicBezTo>
              <a:lnTo>
                <a:pt x="322" y="34"/>
              </a:lnTo>
              <a:close/>
            </a:path>
          </a:pathLst>
        </a:custGeom>
        <a:solidFill>
          <a:schemeClr val="accent1"/>
        </a:solidFill>
        <a:ln>
          <a:noFill/>
        </a:ln>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clientData/>
  </xdr:twoCellAnchor>
  <xdr:twoCellAnchor>
    <xdr:from>
      <xdr:col>10</xdr:col>
      <xdr:colOff>3018288</xdr:colOff>
      <xdr:row>1</xdr:row>
      <xdr:rowOff>67710</xdr:rowOff>
    </xdr:from>
    <xdr:to>
      <xdr:col>10</xdr:col>
      <xdr:colOff>3326903</xdr:colOff>
      <xdr:row>2</xdr:row>
      <xdr:rowOff>130799</xdr:rowOff>
    </xdr:to>
    <xdr:sp macro="" textlink="">
      <xdr:nvSpPr>
        <xdr:cNvPr id="16" name="Freeform 116">
          <a:hlinkClick xmlns:r="http://schemas.openxmlformats.org/officeDocument/2006/relationships" r:id="rId2"/>
          <a:extLst>
            <a:ext uri="{FF2B5EF4-FFF2-40B4-BE49-F238E27FC236}">
              <a16:creationId xmlns:a16="http://schemas.microsoft.com/office/drawing/2014/main" id="{0F0D1E5B-8144-9444-A277-F94B11510DB3}"/>
            </a:ext>
          </a:extLst>
        </xdr:cNvPr>
        <xdr:cNvSpPr>
          <a:spLocks/>
        </xdr:cNvSpPr>
      </xdr:nvSpPr>
      <xdr:spPr bwMode="auto">
        <a:xfrm>
          <a:off x="22296888" y="169310"/>
          <a:ext cx="308615" cy="228189"/>
        </a:xfrm>
        <a:custGeom>
          <a:avLst/>
          <a:gdLst>
            <a:gd name="T0" fmla="*/ 356 w 678"/>
            <a:gd name="T1" fmla="*/ 451 h 484"/>
            <a:gd name="T2" fmla="*/ 357 w 678"/>
            <a:gd name="T3" fmla="*/ 458 h 484"/>
            <a:gd name="T4" fmla="*/ 358 w 678"/>
            <a:gd name="T5" fmla="*/ 460 h 484"/>
            <a:gd name="T6" fmla="*/ 360 w 678"/>
            <a:gd name="T7" fmla="*/ 466 h 484"/>
            <a:gd name="T8" fmla="*/ 361 w 678"/>
            <a:gd name="T9" fmla="*/ 467 h 484"/>
            <a:gd name="T10" fmla="*/ 365 w 678"/>
            <a:gd name="T11" fmla="*/ 473 h 484"/>
            <a:gd name="T12" fmla="*/ 366 w 678"/>
            <a:gd name="T13" fmla="*/ 473 h 484"/>
            <a:gd name="T14" fmla="*/ 373 w 678"/>
            <a:gd name="T15" fmla="*/ 479 h 484"/>
            <a:gd name="T16" fmla="*/ 406 w 678"/>
            <a:gd name="T17" fmla="*/ 476 h 484"/>
            <a:gd name="T18" fmla="*/ 665 w 678"/>
            <a:gd name="T19" fmla="*/ 266 h 484"/>
            <a:gd name="T20" fmla="*/ 678 w 678"/>
            <a:gd name="T21" fmla="*/ 241 h 484"/>
            <a:gd name="T22" fmla="*/ 665 w 678"/>
            <a:gd name="T23" fmla="*/ 216 h 484"/>
            <a:gd name="T24" fmla="*/ 406 w 678"/>
            <a:gd name="T25" fmla="*/ 6 h 484"/>
            <a:gd name="T26" fmla="*/ 386 w 678"/>
            <a:gd name="T27" fmla="*/ 0 h 484"/>
            <a:gd name="T28" fmla="*/ 386 w 678"/>
            <a:gd name="T29" fmla="*/ 0 h 484"/>
            <a:gd name="T30" fmla="*/ 380 w 678"/>
            <a:gd name="T31" fmla="*/ 1 h 484"/>
            <a:gd name="T32" fmla="*/ 373 w 678"/>
            <a:gd name="T33" fmla="*/ 3 h 484"/>
            <a:gd name="T34" fmla="*/ 356 w 678"/>
            <a:gd name="T35" fmla="*/ 31 h 484"/>
            <a:gd name="T36" fmla="*/ 356 w 678"/>
            <a:gd name="T37" fmla="*/ 138 h 484"/>
            <a:gd name="T38" fmla="*/ 73 w 678"/>
            <a:gd name="T39" fmla="*/ 168 h 484"/>
            <a:gd name="T40" fmla="*/ 0 w 678"/>
            <a:gd name="T41" fmla="*/ 241 h 484"/>
            <a:gd name="T42" fmla="*/ 73 w 678"/>
            <a:gd name="T43" fmla="*/ 314 h 484"/>
            <a:gd name="T44" fmla="*/ 356 w 678"/>
            <a:gd name="T45" fmla="*/ 344 h 484"/>
            <a:gd name="T46" fmla="*/ 356 w 678"/>
            <a:gd name="T47" fmla="*/ 451 h 4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678" h="484">
              <a:moveTo>
                <a:pt x="356" y="451"/>
              </a:moveTo>
              <a:cubicBezTo>
                <a:pt x="356" y="453"/>
                <a:pt x="357" y="456"/>
                <a:pt x="357" y="458"/>
              </a:cubicBezTo>
              <a:cubicBezTo>
                <a:pt x="357" y="459"/>
                <a:pt x="358" y="460"/>
                <a:pt x="358" y="460"/>
              </a:cubicBezTo>
              <a:cubicBezTo>
                <a:pt x="359" y="462"/>
                <a:pt x="359" y="464"/>
                <a:pt x="360" y="466"/>
              </a:cubicBezTo>
              <a:cubicBezTo>
                <a:pt x="361" y="466"/>
                <a:pt x="361" y="467"/>
                <a:pt x="361" y="467"/>
              </a:cubicBezTo>
              <a:cubicBezTo>
                <a:pt x="362" y="469"/>
                <a:pt x="364" y="471"/>
                <a:pt x="365" y="473"/>
              </a:cubicBezTo>
              <a:cubicBezTo>
                <a:pt x="365" y="473"/>
                <a:pt x="366" y="473"/>
                <a:pt x="366" y="473"/>
              </a:cubicBezTo>
              <a:cubicBezTo>
                <a:pt x="368" y="475"/>
                <a:pt x="370" y="477"/>
                <a:pt x="373" y="479"/>
              </a:cubicBezTo>
              <a:cubicBezTo>
                <a:pt x="384" y="484"/>
                <a:pt x="396" y="483"/>
                <a:pt x="406" y="476"/>
              </a:cubicBezTo>
              <a:cubicBezTo>
                <a:pt x="665" y="266"/>
                <a:pt x="665" y="266"/>
                <a:pt x="665" y="266"/>
              </a:cubicBezTo>
              <a:cubicBezTo>
                <a:pt x="673" y="260"/>
                <a:pt x="678" y="251"/>
                <a:pt x="678" y="241"/>
              </a:cubicBezTo>
              <a:cubicBezTo>
                <a:pt x="678" y="231"/>
                <a:pt x="673" y="222"/>
                <a:pt x="665" y="216"/>
              </a:cubicBezTo>
              <a:cubicBezTo>
                <a:pt x="406" y="6"/>
                <a:pt x="406" y="6"/>
                <a:pt x="406" y="6"/>
              </a:cubicBezTo>
              <a:cubicBezTo>
                <a:pt x="400" y="2"/>
                <a:pt x="393" y="0"/>
                <a:pt x="386" y="0"/>
              </a:cubicBezTo>
              <a:cubicBezTo>
                <a:pt x="386" y="0"/>
                <a:pt x="386" y="0"/>
                <a:pt x="386" y="0"/>
              </a:cubicBezTo>
              <a:cubicBezTo>
                <a:pt x="384" y="0"/>
                <a:pt x="382" y="1"/>
                <a:pt x="380" y="1"/>
              </a:cubicBezTo>
              <a:cubicBezTo>
                <a:pt x="378" y="2"/>
                <a:pt x="375" y="2"/>
                <a:pt x="373" y="3"/>
              </a:cubicBezTo>
              <a:cubicBezTo>
                <a:pt x="363" y="9"/>
                <a:pt x="356" y="20"/>
                <a:pt x="356" y="31"/>
              </a:cubicBezTo>
              <a:cubicBezTo>
                <a:pt x="356" y="138"/>
                <a:pt x="356" y="138"/>
                <a:pt x="356" y="138"/>
              </a:cubicBezTo>
              <a:cubicBezTo>
                <a:pt x="73" y="168"/>
                <a:pt x="73" y="168"/>
                <a:pt x="73" y="168"/>
              </a:cubicBezTo>
              <a:cubicBezTo>
                <a:pt x="33" y="168"/>
                <a:pt x="0" y="201"/>
                <a:pt x="0" y="241"/>
              </a:cubicBezTo>
              <a:cubicBezTo>
                <a:pt x="0" y="281"/>
                <a:pt x="33" y="314"/>
                <a:pt x="73" y="314"/>
              </a:cubicBezTo>
              <a:cubicBezTo>
                <a:pt x="356" y="344"/>
                <a:pt x="356" y="344"/>
                <a:pt x="356" y="344"/>
              </a:cubicBezTo>
              <a:lnTo>
                <a:pt x="356" y="451"/>
              </a:lnTo>
              <a:close/>
            </a:path>
          </a:pathLst>
        </a:custGeom>
        <a:solidFill>
          <a:schemeClr val="accent1"/>
        </a:solidFill>
        <a:ln>
          <a:noFill/>
        </a:ln>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47624</xdr:colOff>
      <xdr:row>0</xdr:row>
      <xdr:rowOff>88900</xdr:rowOff>
    </xdr:from>
    <xdr:to>
      <xdr:col>0</xdr:col>
      <xdr:colOff>447674</xdr:colOff>
      <xdr:row>2</xdr:row>
      <xdr:rowOff>211448</xdr:rowOff>
    </xdr:to>
    <xdr:sp macro="" textlink="">
      <xdr:nvSpPr>
        <xdr:cNvPr id="7" name="Ellipse 6">
          <a:extLst>
            <a:ext uri="{FF2B5EF4-FFF2-40B4-BE49-F238E27FC236}">
              <a16:creationId xmlns:a16="http://schemas.microsoft.com/office/drawing/2014/main" id="{00000000-0008-0000-0500-000007000000}"/>
            </a:ext>
          </a:extLst>
        </xdr:cNvPr>
        <xdr:cNvSpPr/>
      </xdr:nvSpPr>
      <xdr:spPr>
        <a:xfrm>
          <a:off x="47624" y="88900"/>
          <a:ext cx="409575" cy="389248"/>
        </a:xfrm>
        <a:prstGeom prst="ellipse">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de-CH" sz="1600" b="1">
              <a:solidFill>
                <a:schemeClr val="tx2"/>
              </a:solidFill>
              <a:latin typeface="Arial" panose="020B0604020202020204" pitchFamily="34" charset="0"/>
              <a:cs typeface="Arial" panose="020B0604020202020204" pitchFamily="34" charset="0"/>
            </a:rPr>
            <a:t>4</a:t>
          </a:r>
        </a:p>
      </xdr:txBody>
    </xdr:sp>
    <xdr:clientData/>
  </xdr:twoCellAnchor>
  <xdr:twoCellAnchor editAs="oneCell">
    <xdr:from>
      <xdr:col>1</xdr:col>
      <xdr:colOff>50240</xdr:colOff>
      <xdr:row>17</xdr:row>
      <xdr:rowOff>72838</xdr:rowOff>
    </xdr:from>
    <xdr:to>
      <xdr:col>1</xdr:col>
      <xdr:colOff>242868</xdr:colOff>
      <xdr:row>17</xdr:row>
      <xdr:rowOff>247408</xdr:rowOff>
    </xdr:to>
    <xdr:grpSp>
      <xdr:nvGrpSpPr>
        <xdr:cNvPr id="12" name="Gruppieren 11">
          <a:extLst>
            <a:ext uri="{FF2B5EF4-FFF2-40B4-BE49-F238E27FC236}">
              <a16:creationId xmlns:a16="http://schemas.microsoft.com/office/drawing/2014/main" id="{00000000-0008-0000-0500-00000C000000}"/>
            </a:ext>
          </a:extLst>
        </xdr:cNvPr>
        <xdr:cNvGrpSpPr/>
      </xdr:nvGrpSpPr>
      <xdr:grpSpPr>
        <a:xfrm>
          <a:off x="497915" y="9712138"/>
          <a:ext cx="192628" cy="174570"/>
          <a:chOff x="5734448" y="2685317"/>
          <a:chExt cx="152400" cy="138113"/>
        </a:xfrm>
        <a:solidFill>
          <a:schemeClr val="bg1"/>
        </a:solidFill>
      </xdr:grpSpPr>
      <xdr:sp macro="" textlink="">
        <xdr:nvSpPr>
          <xdr:cNvPr id="13" name="Freeform 36">
            <a:extLst>
              <a:ext uri="{FF2B5EF4-FFF2-40B4-BE49-F238E27FC236}">
                <a16:creationId xmlns:a16="http://schemas.microsoft.com/office/drawing/2014/main" id="{00000000-0008-0000-0500-00000D000000}"/>
              </a:ext>
            </a:extLst>
          </xdr:cNvPr>
          <xdr:cNvSpPr>
            <a:spLocks/>
          </xdr:cNvSpPr>
        </xdr:nvSpPr>
        <xdr:spPr bwMode="auto">
          <a:xfrm>
            <a:off x="5734448" y="2715479"/>
            <a:ext cx="38100" cy="107950"/>
          </a:xfrm>
          <a:custGeom>
            <a:avLst/>
            <a:gdLst>
              <a:gd name="T0" fmla="*/ 153 w 174"/>
              <a:gd name="T1" fmla="*/ 0 h 486"/>
              <a:gd name="T2" fmla="*/ 20 w 174"/>
              <a:gd name="T3" fmla="*/ 0 h 486"/>
              <a:gd name="T4" fmla="*/ 0 w 174"/>
              <a:gd name="T5" fmla="*/ 20 h 486"/>
              <a:gd name="T6" fmla="*/ 0 w 174"/>
              <a:gd name="T7" fmla="*/ 465 h 486"/>
              <a:gd name="T8" fmla="*/ 20 w 174"/>
              <a:gd name="T9" fmla="*/ 486 h 486"/>
              <a:gd name="T10" fmla="*/ 153 w 174"/>
              <a:gd name="T11" fmla="*/ 486 h 486"/>
              <a:gd name="T12" fmla="*/ 174 w 174"/>
              <a:gd name="T13" fmla="*/ 465 h 486"/>
              <a:gd name="T14" fmla="*/ 174 w 174"/>
              <a:gd name="T15" fmla="*/ 20 h 486"/>
              <a:gd name="T16" fmla="*/ 153 w 174"/>
              <a:gd name="T17" fmla="*/ 0 h 48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74" h="486">
                <a:moveTo>
                  <a:pt x="153" y="0"/>
                </a:moveTo>
                <a:cubicBezTo>
                  <a:pt x="20" y="0"/>
                  <a:pt x="20" y="0"/>
                  <a:pt x="20" y="0"/>
                </a:cubicBezTo>
                <a:cubicBezTo>
                  <a:pt x="9" y="0"/>
                  <a:pt x="0" y="9"/>
                  <a:pt x="0" y="20"/>
                </a:cubicBezTo>
                <a:cubicBezTo>
                  <a:pt x="0" y="465"/>
                  <a:pt x="0" y="465"/>
                  <a:pt x="0" y="465"/>
                </a:cubicBezTo>
                <a:cubicBezTo>
                  <a:pt x="0" y="477"/>
                  <a:pt x="9" y="486"/>
                  <a:pt x="20" y="486"/>
                </a:cubicBezTo>
                <a:cubicBezTo>
                  <a:pt x="153" y="486"/>
                  <a:pt x="153" y="486"/>
                  <a:pt x="153" y="486"/>
                </a:cubicBezTo>
                <a:cubicBezTo>
                  <a:pt x="165" y="486"/>
                  <a:pt x="174" y="477"/>
                  <a:pt x="174" y="465"/>
                </a:cubicBezTo>
                <a:cubicBezTo>
                  <a:pt x="174" y="20"/>
                  <a:pt x="174" y="20"/>
                  <a:pt x="174" y="20"/>
                </a:cubicBezTo>
                <a:cubicBezTo>
                  <a:pt x="174" y="9"/>
                  <a:pt x="165" y="0"/>
                  <a:pt x="153"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18" name="Freeform 37">
            <a:extLst>
              <a:ext uri="{FF2B5EF4-FFF2-40B4-BE49-F238E27FC236}">
                <a16:creationId xmlns:a16="http://schemas.microsoft.com/office/drawing/2014/main" id="{00000000-0008-0000-0500-000012000000}"/>
              </a:ext>
            </a:extLst>
          </xdr:cNvPr>
          <xdr:cNvSpPr>
            <a:spLocks/>
          </xdr:cNvSpPr>
        </xdr:nvSpPr>
        <xdr:spPr bwMode="auto">
          <a:xfrm>
            <a:off x="5791598" y="2750404"/>
            <a:ext cx="38100" cy="73025"/>
          </a:xfrm>
          <a:custGeom>
            <a:avLst/>
            <a:gdLst>
              <a:gd name="T0" fmla="*/ 154 w 174"/>
              <a:gd name="T1" fmla="*/ 0 h 331"/>
              <a:gd name="T2" fmla="*/ 20 w 174"/>
              <a:gd name="T3" fmla="*/ 0 h 331"/>
              <a:gd name="T4" fmla="*/ 0 w 174"/>
              <a:gd name="T5" fmla="*/ 20 h 331"/>
              <a:gd name="T6" fmla="*/ 0 w 174"/>
              <a:gd name="T7" fmla="*/ 310 h 331"/>
              <a:gd name="T8" fmla="*/ 20 w 174"/>
              <a:gd name="T9" fmla="*/ 331 h 331"/>
              <a:gd name="T10" fmla="*/ 154 w 174"/>
              <a:gd name="T11" fmla="*/ 331 h 331"/>
              <a:gd name="T12" fmla="*/ 174 w 174"/>
              <a:gd name="T13" fmla="*/ 310 h 331"/>
              <a:gd name="T14" fmla="*/ 174 w 174"/>
              <a:gd name="T15" fmla="*/ 20 h 331"/>
              <a:gd name="T16" fmla="*/ 154 w 174"/>
              <a:gd name="T17" fmla="*/ 0 h 3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74" h="331">
                <a:moveTo>
                  <a:pt x="154" y="0"/>
                </a:moveTo>
                <a:cubicBezTo>
                  <a:pt x="20" y="0"/>
                  <a:pt x="20" y="0"/>
                  <a:pt x="20" y="0"/>
                </a:cubicBezTo>
                <a:cubicBezTo>
                  <a:pt x="9" y="0"/>
                  <a:pt x="0" y="9"/>
                  <a:pt x="0" y="20"/>
                </a:cubicBezTo>
                <a:cubicBezTo>
                  <a:pt x="0" y="310"/>
                  <a:pt x="0" y="310"/>
                  <a:pt x="0" y="310"/>
                </a:cubicBezTo>
                <a:cubicBezTo>
                  <a:pt x="0" y="322"/>
                  <a:pt x="9" y="331"/>
                  <a:pt x="20" y="331"/>
                </a:cubicBezTo>
                <a:cubicBezTo>
                  <a:pt x="154" y="331"/>
                  <a:pt x="154" y="331"/>
                  <a:pt x="154" y="331"/>
                </a:cubicBezTo>
                <a:cubicBezTo>
                  <a:pt x="165" y="331"/>
                  <a:pt x="174" y="322"/>
                  <a:pt x="174" y="310"/>
                </a:cubicBezTo>
                <a:cubicBezTo>
                  <a:pt x="174" y="20"/>
                  <a:pt x="174" y="20"/>
                  <a:pt x="174" y="20"/>
                </a:cubicBezTo>
                <a:cubicBezTo>
                  <a:pt x="174" y="9"/>
                  <a:pt x="165" y="0"/>
                  <a:pt x="154"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19" name="Freeform 38">
            <a:extLst>
              <a:ext uri="{FF2B5EF4-FFF2-40B4-BE49-F238E27FC236}">
                <a16:creationId xmlns:a16="http://schemas.microsoft.com/office/drawing/2014/main" id="{00000000-0008-0000-0500-000013000000}"/>
              </a:ext>
            </a:extLst>
          </xdr:cNvPr>
          <xdr:cNvSpPr>
            <a:spLocks/>
          </xdr:cNvSpPr>
        </xdr:nvSpPr>
        <xdr:spPr bwMode="auto">
          <a:xfrm>
            <a:off x="5848748" y="2685317"/>
            <a:ext cx="38100" cy="138113"/>
          </a:xfrm>
          <a:custGeom>
            <a:avLst/>
            <a:gdLst>
              <a:gd name="T0" fmla="*/ 153 w 173"/>
              <a:gd name="T1" fmla="*/ 0 h 626"/>
              <a:gd name="T2" fmla="*/ 20 w 173"/>
              <a:gd name="T3" fmla="*/ 0 h 626"/>
              <a:gd name="T4" fmla="*/ 0 w 173"/>
              <a:gd name="T5" fmla="*/ 21 h 626"/>
              <a:gd name="T6" fmla="*/ 0 w 173"/>
              <a:gd name="T7" fmla="*/ 605 h 626"/>
              <a:gd name="T8" fmla="*/ 20 w 173"/>
              <a:gd name="T9" fmla="*/ 626 h 626"/>
              <a:gd name="T10" fmla="*/ 153 w 173"/>
              <a:gd name="T11" fmla="*/ 626 h 626"/>
              <a:gd name="T12" fmla="*/ 173 w 173"/>
              <a:gd name="T13" fmla="*/ 605 h 626"/>
              <a:gd name="T14" fmla="*/ 173 w 173"/>
              <a:gd name="T15" fmla="*/ 21 h 626"/>
              <a:gd name="T16" fmla="*/ 153 w 173"/>
              <a:gd name="T17" fmla="*/ 0 h 6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73" h="626">
                <a:moveTo>
                  <a:pt x="153" y="0"/>
                </a:moveTo>
                <a:cubicBezTo>
                  <a:pt x="20" y="0"/>
                  <a:pt x="20" y="0"/>
                  <a:pt x="20" y="0"/>
                </a:cubicBezTo>
                <a:cubicBezTo>
                  <a:pt x="9" y="0"/>
                  <a:pt x="0" y="10"/>
                  <a:pt x="0" y="21"/>
                </a:cubicBezTo>
                <a:cubicBezTo>
                  <a:pt x="0" y="605"/>
                  <a:pt x="0" y="605"/>
                  <a:pt x="0" y="605"/>
                </a:cubicBezTo>
                <a:cubicBezTo>
                  <a:pt x="0" y="617"/>
                  <a:pt x="9" y="626"/>
                  <a:pt x="20" y="626"/>
                </a:cubicBezTo>
                <a:cubicBezTo>
                  <a:pt x="153" y="626"/>
                  <a:pt x="153" y="626"/>
                  <a:pt x="153" y="626"/>
                </a:cubicBezTo>
                <a:cubicBezTo>
                  <a:pt x="164" y="626"/>
                  <a:pt x="173" y="617"/>
                  <a:pt x="173" y="605"/>
                </a:cubicBezTo>
                <a:cubicBezTo>
                  <a:pt x="173" y="21"/>
                  <a:pt x="173" y="21"/>
                  <a:pt x="173" y="21"/>
                </a:cubicBezTo>
                <a:cubicBezTo>
                  <a:pt x="173" y="10"/>
                  <a:pt x="164" y="0"/>
                  <a:pt x="153"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grpSp>
    <xdr:clientData/>
  </xdr:twoCellAnchor>
  <xdr:twoCellAnchor editAs="oneCell">
    <xdr:from>
      <xdr:col>1</xdr:col>
      <xdr:colOff>30315</xdr:colOff>
      <xdr:row>11</xdr:row>
      <xdr:rowOff>36871</xdr:rowOff>
    </xdr:from>
    <xdr:to>
      <xdr:col>1</xdr:col>
      <xdr:colOff>297525</xdr:colOff>
      <xdr:row>11</xdr:row>
      <xdr:rowOff>258586</xdr:rowOff>
    </xdr:to>
    <xdr:grpSp>
      <xdr:nvGrpSpPr>
        <xdr:cNvPr id="20" name="Gruppieren 19">
          <a:extLst>
            <a:ext uri="{FF2B5EF4-FFF2-40B4-BE49-F238E27FC236}">
              <a16:creationId xmlns:a16="http://schemas.microsoft.com/office/drawing/2014/main" id="{00000000-0008-0000-0500-000014000000}"/>
            </a:ext>
          </a:extLst>
        </xdr:cNvPr>
        <xdr:cNvGrpSpPr/>
      </xdr:nvGrpSpPr>
      <xdr:grpSpPr>
        <a:xfrm>
          <a:off x="477990" y="8171221"/>
          <a:ext cx="267210" cy="221715"/>
          <a:chOff x="6445252" y="5772149"/>
          <a:chExt cx="155575" cy="130175"/>
        </a:xfrm>
        <a:solidFill>
          <a:schemeClr val="bg1"/>
        </a:solidFill>
      </xdr:grpSpPr>
      <xdr:sp macro="" textlink="">
        <xdr:nvSpPr>
          <xdr:cNvPr id="21" name="Freeform 398">
            <a:extLst>
              <a:ext uri="{FF2B5EF4-FFF2-40B4-BE49-F238E27FC236}">
                <a16:creationId xmlns:a16="http://schemas.microsoft.com/office/drawing/2014/main" id="{00000000-0008-0000-0500-000015000000}"/>
              </a:ext>
            </a:extLst>
          </xdr:cNvPr>
          <xdr:cNvSpPr>
            <a:spLocks noEditPoints="1"/>
          </xdr:cNvSpPr>
        </xdr:nvSpPr>
        <xdr:spPr bwMode="auto">
          <a:xfrm>
            <a:off x="6445252" y="5772149"/>
            <a:ext cx="155575" cy="130175"/>
          </a:xfrm>
          <a:custGeom>
            <a:avLst/>
            <a:gdLst>
              <a:gd name="T0" fmla="*/ 189 w 377"/>
              <a:gd name="T1" fmla="*/ 0 h 314"/>
              <a:gd name="T2" fmla="*/ 0 w 377"/>
              <a:gd name="T3" fmla="*/ 189 h 314"/>
              <a:gd name="T4" fmla="*/ 44 w 377"/>
              <a:gd name="T5" fmla="*/ 309 h 314"/>
              <a:gd name="T6" fmla="*/ 54 w 377"/>
              <a:gd name="T7" fmla="*/ 314 h 314"/>
              <a:gd name="T8" fmla="*/ 323 w 377"/>
              <a:gd name="T9" fmla="*/ 314 h 314"/>
              <a:gd name="T10" fmla="*/ 334 w 377"/>
              <a:gd name="T11" fmla="*/ 309 h 314"/>
              <a:gd name="T12" fmla="*/ 377 w 377"/>
              <a:gd name="T13" fmla="*/ 189 h 314"/>
              <a:gd name="T14" fmla="*/ 189 w 377"/>
              <a:gd name="T15" fmla="*/ 0 h 314"/>
              <a:gd name="T16" fmla="*/ 317 w 377"/>
              <a:gd name="T17" fmla="*/ 288 h 314"/>
              <a:gd name="T18" fmla="*/ 60 w 377"/>
              <a:gd name="T19" fmla="*/ 288 h 314"/>
              <a:gd name="T20" fmla="*/ 26 w 377"/>
              <a:gd name="T21" fmla="*/ 189 h 314"/>
              <a:gd name="T22" fmla="*/ 189 w 377"/>
              <a:gd name="T23" fmla="*/ 26 h 314"/>
              <a:gd name="T24" fmla="*/ 351 w 377"/>
              <a:gd name="T25" fmla="*/ 189 h 314"/>
              <a:gd name="T26" fmla="*/ 317 w 377"/>
              <a:gd name="T27" fmla="*/ 288 h 3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377" h="314">
                <a:moveTo>
                  <a:pt x="189" y="0"/>
                </a:moveTo>
                <a:cubicBezTo>
                  <a:pt x="85" y="0"/>
                  <a:pt x="0" y="85"/>
                  <a:pt x="0" y="189"/>
                </a:cubicBezTo>
                <a:cubicBezTo>
                  <a:pt x="0" y="233"/>
                  <a:pt x="16" y="275"/>
                  <a:pt x="44" y="309"/>
                </a:cubicBezTo>
                <a:cubicBezTo>
                  <a:pt x="46" y="312"/>
                  <a:pt x="50" y="314"/>
                  <a:pt x="54" y="314"/>
                </a:cubicBezTo>
                <a:cubicBezTo>
                  <a:pt x="323" y="314"/>
                  <a:pt x="323" y="314"/>
                  <a:pt x="323" y="314"/>
                </a:cubicBezTo>
                <a:cubicBezTo>
                  <a:pt x="327" y="314"/>
                  <a:pt x="331" y="312"/>
                  <a:pt x="334" y="309"/>
                </a:cubicBezTo>
                <a:cubicBezTo>
                  <a:pt x="362" y="275"/>
                  <a:pt x="377" y="233"/>
                  <a:pt x="377" y="189"/>
                </a:cubicBezTo>
                <a:cubicBezTo>
                  <a:pt x="377" y="85"/>
                  <a:pt x="293" y="0"/>
                  <a:pt x="189" y="0"/>
                </a:cubicBezTo>
                <a:close/>
                <a:moveTo>
                  <a:pt x="317" y="288"/>
                </a:moveTo>
                <a:cubicBezTo>
                  <a:pt x="60" y="288"/>
                  <a:pt x="60" y="288"/>
                  <a:pt x="60" y="288"/>
                </a:cubicBezTo>
                <a:cubicBezTo>
                  <a:pt x="38" y="259"/>
                  <a:pt x="26" y="225"/>
                  <a:pt x="26" y="189"/>
                </a:cubicBezTo>
                <a:cubicBezTo>
                  <a:pt x="26" y="99"/>
                  <a:pt x="99" y="26"/>
                  <a:pt x="189" y="26"/>
                </a:cubicBezTo>
                <a:cubicBezTo>
                  <a:pt x="278" y="26"/>
                  <a:pt x="351" y="99"/>
                  <a:pt x="351" y="189"/>
                </a:cubicBezTo>
                <a:cubicBezTo>
                  <a:pt x="351" y="225"/>
                  <a:pt x="339" y="259"/>
                  <a:pt x="317" y="288"/>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22" name="Freeform 399">
            <a:extLst>
              <a:ext uri="{FF2B5EF4-FFF2-40B4-BE49-F238E27FC236}">
                <a16:creationId xmlns:a16="http://schemas.microsoft.com/office/drawing/2014/main" id="{00000000-0008-0000-0500-000016000000}"/>
              </a:ext>
            </a:extLst>
          </xdr:cNvPr>
          <xdr:cNvSpPr>
            <a:spLocks/>
          </xdr:cNvSpPr>
        </xdr:nvSpPr>
        <xdr:spPr bwMode="auto">
          <a:xfrm>
            <a:off x="6511927" y="5829299"/>
            <a:ext cx="49213" cy="49213"/>
          </a:xfrm>
          <a:custGeom>
            <a:avLst/>
            <a:gdLst>
              <a:gd name="T0" fmla="*/ 105 w 118"/>
              <a:gd name="T1" fmla="*/ 0 h 118"/>
              <a:gd name="T2" fmla="*/ 96 w 118"/>
              <a:gd name="T3" fmla="*/ 3 h 118"/>
              <a:gd name="T4" fmla="*/ 96 w 118"/>
              <a:gd name="T5" fmla="*/ 3 h 118"/>
              <a:gd name="T6" fmla="*/ 11 w 118"/>
              <a:gd name="T7" fmla="*/ 73 h 118"/>
              <a:gd name="T8" fmla="*/ 11 w 118"/>
              <a:gd name="T9" fmla="*/ 73 h 118"/>
              <a:gd name="T10" fmla="*/ 0 w 118"/>
              <a:gd name="T11" fmla="*/ 94 h 118"/>
              <a:gd name="T12" fmla="*/ 25 w 118"/>
              <a:gd name="T13" fmla="*/ 118 h 118"/>
              <a:gd name="T14" fmla="*/ 42 w 118"/>
              <a:gd name="T15" fmla="*/ 111 h 118"/>
              <a:gd name="T16" fmla="*/ 42 w 118"/>
              <a:gd name="T17" fmla="*/ 111 h 118"/>
              <a:gd name="T18" fmla="*/ 42 w 118"/>
              <a:gd name="T19" fmla="*/ 111 h 118"/>
              <a:gd name="T20" fmla="*/ 45 w 118"/>
              <a:gd name="T21" fmla="*/ 107 h 118"/>
              <a:gd name="T22" fmla="*/ 115 w 118"/>
              <a:gd name="T23" fmla="*/ 22 h 118"/>
              <a:gd name="T24" fmla="*/ 115 w 118"/>
              <a:gd name="T25" fmla="*/ 22 h 118"/>
              <a:gd name="T26" fmla="*/ 118 w 118"/>
              <a:gd name="T27" fmla="*/ 14 h 118"/>
              <a:gd name="T28" fmla="*/ 105 w 118"/>
              <a:gd name="T29" fmla="*/ 0 h 1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18" h="118">
                <a:moveTo>
                  <a:pt x="105" y="0"/>
                </a:moveTo>
                <a:cubicBezTo>
                  <a:pt x="101" y="0"/>
                  <a:pt x="98" y="1"/>
                  <a:pt x="96" y="3"/>
                </a:cubicBezTo>
                <a:cubicBezTo>
                  <a:pt x="96" y="3"/>
                  <a:pt x="96" y="3"/>
                  <a:pt x="96" y="3"/>
                </a:cubicBezTo>
                <a:cubicBezTo>
                  <a:pt x="11" y="73"/>
                  <a:pt x="11" y="73"/>
                  <a:pt x="11" y="73"/>
                </a:cubicBezTo>
                <a:cubicBezTo>
                  <a:pt x="11" y="73"/>
                  <a:pt x="11" y="73"/>
                  <a:pt x="11" y="73"/>
                </a:cubicBezTo>
                <a:cubicBezTo>
                  <a:pt x="4" y="78"/>
                  <a:pt x="0" y="85"/>
                  <a:pt x="0" y="94"/>
                </a:cubicBezTo>
                <a:cubicBezTo>
                  <a:pt x="0" y="107"/>
                  <a:pt x="11" y="118"/>
                  <a:pt x="25" y="118"/>
                </a:cubicBezTo>
                <a:cubicBezTo>
                  <a:pt x="32" y="118"/>
                  <a:pt x="38" y="115"/>
                  <a:pt x="42" y="111"/>
                </a:cubicBezTo>
                <a:cubicBezTo>
                  <a:pt x="42" y="111"/>
                  <a:pt x="42" y="111"/>
                  <a:pt x="42" y="111"/>
                </a:cubicBezTo>
                <a:cubicBezTo>
                  <a:pt x="42" y="111"/>
                  <a:pt x="42" y="111"/>
                  <a:pt x="42" y="111"/>
                </a:cubicBezTo>
                <a:cubicBezTo>
                  <a:pt x="44" y="110"/>
                  <a:pt x="44" y="108"/>
                  <a:pt x="45" y="107"/>
                </a:cubicBezTo>
                <a:cubicBezTo>
                  <a:pt x="115" y="22"/>
                  <a:pt x="115" y="22"/>
                  <a:pt x="115" y="22"/>
                </a:cubicBezTo>
                <a:cubicBezTo>
                  <a:pt x="115" y="22"/>
                  <a:pt x="115" y="22"/>
                  <a:pt x="115" y="22"/>
                </a:cubicBezTo>
                <a:cubicBezTo>
                  <a:pt x="117" y="20"/>
                  <a:pt x="118" y="17"/>
                  <a:pt x="118" y="14"/>
                </a:cubicBezTo>
                <a:cubicBezTo>
                  <a:pt x="118" y="6"/>
                  <a:pt x="112" y="0"/>
                  <a:pt x="105"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23" name="Freeform 400">
            <a:extLst>
              <a:ext uri="{FF2B5EF4-FFF2-40B4-BE49-F238E27FC236}">
                <a16:creationId xmlns:a16="http://schemas.microsoft.com/office/drawing/2014/main" id="{00000000-0008-0000-0500-000017000000}"/>
              </a:ext>
            </a:extLst>
          </xdr:cNvPr>
          <xdr:cNvSpPr>
            <a:spLocks/>
          </xdr:cNvSpPr>
        </xdr:nvSpPr>
        <xdr:spPr bwMode="auto">
          <a:xfrm>
            <a:off x="6462714" y="5848349"/>
            <a:ext cx="12700" cy="6350"/>
          </a:xfrm>
          <a:custGeom>
            <a:avLst/>
            <a:gdLst>
              <a:gd name="T0" fmla="*/ 22 w 30"/>
              <a:gd name="T1" fmla="*/ 0 h 16"/>
              <a:gd name="T2" fmla="*/ 8 w 30"/>
              <a:gd name="T3" fmla="*/ 0 h 16"/>
              <a:gd name="T4" fmla="*/ 0 w 30"/>
              <a:gd name="T5" fmla="*/ 8 h 16"/>
              <a:gd name="T6" fmla="*/ 8 w 30"/>
              <a:gd name="T7" fmla="*/ 16 h 16"/>
              <a:gd name="T8" fmla="*/ 22 w 30"/>
              <a:gd name="T9" fmla="*/ 16 h 16"/>
              <a:gd name="T10" fmla="*/ 30 w 30"/>
              <a:gd name="T11" fmla="*/ 8 h 16"/>
              <a:gd name="T12" fmla="*/ 22 w 30"/>
              <a:gd name="T13" fmla="*/ 0 h 16"/>
            </a:gdLst>
            <a:ahLst/>
            <a:cxnLst>
              <a:cxn ang="0">
                <a:pos x="T0" y="T1"/>
              </a:cxn>
              <a:cxn ang="0">
                <a:pos x="T2" y="T3"/>
              </a:cxn>
              <a:cxn ang="0">
                <a:pos x="T4" y="T5"/>
              </a:cxn>
              <a:cxn ang="0">
                <a:pos x="T6" y="T7"/>
              </a:cxn>
              <a:cxn ang="0">
                <a:pos x="T8" y="T9"/>
              </a:cxn>
              <a:cxn ang="0">
                <a:pos x="T10" y="T11"/>
              </a:cxn>
              <a:cxn ang="0">
                <a:pos x="T12" y="T13"/>
              </a:cxn>
            </a:cxnLst>
            <a:rect l="0" t="0" r="r" b="b"/>
            <a:pathLst>
              <a:path w="30" h="16">
                <a:moveTo>
                  <a:pt x="22" y="0"/>
                </a:moveTo>
                <a:cubicBezTo>
                  <a:pt x="8" y="0"/>
                  <a:pt x="8" y="0"/>
                  <a:pt x="8" y="0"/>
                </a:cubicBezTo>
                <a:cubicBezTo>
                  <a:pt x="4" y="0"/>
                  <a:pt x="0" y="3"/>
                  <a:pt x="0" y="8"/>
                </a:cubicBezTo>
                <a:cubicBezTo>
                  <a:pt x="0" y="12"/>
                  <a:pt x="4" y="16"/>
                  <a:pt x="8" y="16"/>
                </a:cubicBezTo>
                <a:cubicBezTo>
                  <a:pt x="22" y="16"/>
                  <a:pt x="22" y="16"/>
                  <a:pt x="22" y="16"/>
                </a:cubicBezTo>
                <a:cubicBezTo>
                  <a:pt x="26" y="16"/>
                  <a:pt x="30" y="12"/>
                  <a:pt x="30" y="8"/>
                </a:cubicBezTo>
                <a:cubicBezTo>
                  <a:pt x="30" y="3"/>
                  <a:pt x="26" y="0"/>
                  <a:pt x="22"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24" name="Freeform 401">
            <a:extLst>
              <a:ext uri="{FF2B5EF4-FFF2-40B4-BE49-F238E27FC236}">
                <a16:creationId xmlns:a16="http://schemas.microsoft.com/office/drawing/2014/main" id="{00000000-0008-0000-0500-000018000000}"/>
              </a:ext>
            </a:extLst>
          </xdr:cNvPr>
          <xdr:cNvSpPr>
            <a:spLocks/>
          </xdr:cNvSpPr>
        </xdr:nvSpPr>
        <xdr:spPr bwMode="auto">
          <a:xfrm>
            <a:off x="6477002" y="5807074"/>
            <a:ext cx="11113" cy="11113"/>
          </a:xfrm>
          <a:custGeom>
            <a:avLst/>
            <a:gdLst>
              <a:gd name="T0" fmla="*/ 14 w 28"/>
              <a:gd name="T1" fmla="*/ 3 h 27"/>
              <a:gd name="T2" fmla="*/ 3 w 28"/>
              <a:gd name="T3" fmla="*/ 3 h 27"/>
              <a:gd name="T4" fmla="*/ 3 w 28"/>
              <a:gd name="T5" fmla="*/ 14 h 27"/>
              <a:gd name="T6" fmla="*/ 14 w 28"/>
              <a:gd name="T7" fmla="*/ 24 h 27"/>
              <a:gd name="T8" fmla="*/ 19 w 28"/>
              <a:gd name="T9" fmla="*/ 27 h 27"/>
              <a:gd name="T10" fmla="*/ 25 w 28"/>
              <a:gd name="T11" fmla="*/ 24 h 27"/>
              <a:gd name="T12" fmla="*/ 25 w 28"/>
              <a:gd name="T13" fmla="*/ 13 h 27"/>
              <a:gd name="T14" fmla="*/ 14 w 28"/>
              <a:gd name="T15" fmla="*/ 3 h 27"/>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8" h="27">
                <a:moveTo>
                  <a:pt x="14" y="3"/>
                </a:moveTo>
                <a:cubicBezTo>
                  <a:pt x="11" y="0"/>
                  <a:pt x="6" y="0"/>
                  <a:pt x="3" y="3"/>
                </a:cubicBezTo>
                <a:cubicBezTo>
                  <a:pt x="0" y="6"/>
                  <a:pt x="0" y="11"/>
                  <a:pt x="3" y="14"/>
                </a:cubicBezTo>
                <a:cubicBezTo>
                  <a:pt x="14" y="24"/>
                  <a:pt x="14" y="24"/>
                  <a:pt x="14" y="24"/>
                </a:cubicBezTo>
                <a:cubicBezTo>
                  <a:pt x="15" y="26"/>
                  <a:pt x="17" y="27"/>
                  <a:pt x="19" y="27"/>
                </a:cubicBezTo>
                <a:cubicBezTo>
                  <a:pt x="21" y="27"/>
                  <a:pt x="23" y="26"/>
                  <a:pt x="25" y="24"/>
                </a:cubicBezTo>
                <a:cubicBezTo>
                  <a:pt x="28" y="21"/>
                  <a:pt x="28" y="16"/>
                  <a:pt x="25" y="13"/>
                </a:cubicBezTo>
                <a:lnTo>
                  <a:pt x="14" y="3"/>
                </a:ln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25" name="Freeform 402">
            <a:extLst>
              <a:ext uri="{FF2B5EF4-FFF2-40B4-BE49-F238E27FC236}">
                <a16:creationId xmlns:a16="http://schemas.microsoft.com/office/drawing/2014/main" id="{00000000-0008-0000-0500-000019000000}"/>
              </a:ext>
            </a:extLst>
          </xdr:cNvPr>
          <xdr:cNvSpPr>
            <a:spLocks/>
          </xdr:cNvSpPr>
        </xdr:nvSpPr>
        <xdr:spPr bwMode="auto">
          <a:xfrm>
            <a:off x="6519864" y="5789612"/>
            <a:ext cx="6350" cy="12700"/>
          </a:xfrm>
          <a:custGeom>
            <a:avLst/>
            <a:gdLst>
              <a:gd name="T0" fmla="*/ 7 w 15"/>
              <a:gd name="T1" fmla="*/ 29 h 29"/>
              <a:gd name="T2" fmla="*/ 15 w 15"/>
              <a:gd name="T3" fmla="*/ 21 h 29"/>
              <a:gd name="T4" fmla="*/ 15 w 15"/>
              <a:gd name="T5" fmla="*/ 8 h 29"/>
              <a:gd name="T6" fmla="*/ 7 w 15"/>
              <a:gd name="T7" fmla="*/ 0 h 29"/>
              <a:gd name="T8" fmla="*/ 0 w 15"/>
              <a:gd name="T9" fmla="*/ 8 h 29"/>
              <a:gd name="T10" fmla="*/ 0 w 15"/>
              <a:gd name="T11" fmla="*/ 21 h 29"/>
              <a:gd name="T12" fmla="*/ 7 w 15"/>
              <a:gd name="T13" fmla="*/ 29 h 29"/>
            </a:gdLst>
            <a:ahLst/>
            <a:cxnLst>
              <a:cxn ang="0">
                <a:pos x="T0" y="T1"/>
              </a:cxn>
              <a:cxn ang="0">
                <a:pos x="T2" y="T3"/>
              </a:cxn>
              <a:cxn ang="0">
                <a:pos x="T4" y="T5"/>
              </a:cxn>
              <a:cxn ang="0">
                <a:pos x="T6" y="T7"/>
              </a:cxn>
              <a:cxn ang="0">
                <a:pos x="T8" y="T9"/>
              </a:cxn>
              <a:cxn ang="0">
                <a:pos x="T10" y="T11"/>
              </a:cxn>
              <a:cxn ang="0">
                <a:pos x="T12" y="T13"/>
              </a:cxn>
            </a:cxnLst>
            <a:rect l="0" t="0" r="r" b="b"/>
            <a:pathLst>
              <a:path w="15" h="29">
                <a:moveTo>
                  <a:pt x="7" y="29"/>
                </a:moveTo>
                <a:cubicBezTo>
                  <a:pt x="12" y="29"/>
                  <a:pt x="15" y="26"/>
                  <a:pt x="15" y="21"/>
                </a:cubicBezTo>
                <a:cubicBezTo>
                  <a:pt x="15" y="8"/>
                  <a:pt x="15" y="8"/>
                  <a:pt x="15" y="8"/>
                </a:cubicBezTo>
                <a:cubicBezTo>
                  <a:pt x="15" y="4"/>
                  <a:pt x="12" y="0"/>
                  <a:pt x="7" y="0"/>
                </a:cubicBezTo>
                <a:cubicBezTo>
                  <a:pt x="3" y="0"/>
                  <a:pt x="0" y="4"/>
                  <a:pt x="0" y="8"/>
                </a:cubicBezTo>
                <a:cubicBezTo>
                  <a:pt x="0" y="21"/>
                  <a:pt x="0" y="21"/>
                  <a:pt x="0" y="21"/>
                </a:cubicBezTo>
                <a:cubicBezTo>
                  <a:pt x="0" y="26"/>
                  <a:pt x="3" y="29"/>
                  <a:pt x="7" y="29"/>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26" name="Freeform 403">
            <a:extLst>
              <a:ext uri="{FF2B5EF4-FFF2-40B4-BE49-F238E27FC236}">
                <a16:creationId xmlns:a16="http://schemas.microsoft.com/office/drawing/2014/main" id="{00000000-0008-0000-0500-00001A000000}"/>
              </a:ext>
            </a:extLst>
          </xdr:cNvPr>
          <xdr:cNvSpPr>
            <a:spLocks/>
          </xdr:cNvSpPr>
        </xdr:nvSpPr>
        <xdr:spPr bwMode="auto">
          <a:xfrm>
            <a:off x="6557964" y="5807074"/>
            <a:ext cx="11113" cy="11113"/>
          </a:xfrm>
          <a:custGeom>
            <a:avLst/>
            <a:gdLst>
              <a:gd name="T0" fmla="*/ 13 w 27"/>
              <a:gd name="T1" fmla="*/ 3 h 27"/>
              <a:gd name="T2" fmla="*/ 3 w 27"/>
              <a:gd name="T3" fmla="*/ 13 h 27"/>
              <a:gd name="T4" fmla="*/ 3 w 27"/>
              <a:gd name="T5" fmla="*/ 24 h 27"/>
              <a:gd name="T6" fmla="*/ 8 w 27"/>
              <a:gd name="T7" fmla="*/ 27 h 27"/>
              <a:gd name="T8" fmla="*/ 14 w 27"/>
              <a:gd name="T9" fmla="*/ 24 h 27"/>
              <a:gd name="T10" fmla="*/ 24 w 27"/>
              <a:gd name="T11" fmla="*/ 14 h 27"/>
              <a:gd name="T12" fmla="*/ 24 w 27"/>
              <a:gd name="T13" fmla="*/ 3 h 27"/>
              <a:gd name="T14" fmla="*/ 13 w 27"/>
              <a:gd name="T15" fmla="*/ 3 h 27"/>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7" h="27">
                <a:moveTo>
                  <a:pt x="13" y="3"/>
                </a:moveTo>
                <a:cubicBezTo>
                  <a:pt x="3" y="13"/>
                  <a:pt x="3" y="13"/>
                  <a:pt x="3" y="13"/>
                </a:cubicBezTo>
                <a:cubicBezTo>
                  <a:pt x="0" y="16"/>
                  <a:pt x="0" y="21"/>
                  <a:pt x="3" y="24"/>
                </a:cubicBezTo>
                <a:cubicBezTo>
                  <a:pt x="4" y="26"/>
                  <a:pt x="6" y="27"/>
                  <a:pt x="8" y="27"/>
                </a:cubicBezTo>
                <a:cubicBezTo>
                  <a:pt x="10" y="27"/>
                  <a:pt x="13" y="26"/>
                  <a:pt x="14" y="24"/>
                </a:cubicBezTo>
                <a:cubicBezTo>
                  <a:pt x="24" y="14"/>
                  <a:pt x="24" y="14"/>
                  <a:pt x="24" y="14"/>
                </a:cubicBezTo>
                <a:cubicBezTo>
                  <a:pt x="27" y="11"/>
                  <a:pt x="27" y="6"/>
                  <a:pt x="24" y="3"/>
                </a:cubicBezTo>
                <a:cubicBezTo>
                  <a:pt x="21" y="0"/>
                  <a:pt x="16" y="0"/>
                  <a:pt x="13" y="3"/>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27" name="Freeform 404">
            <a:extLst>
              <a:ext uri="{FF2B5EF4-FFF2-40B4-BE49-F238E27FC236}">
                <a16:creationId xmlns:a16="http://schemas.microsoft.com/office/drawing/2014/main" id="{00000000-0008-0000-0500-00001B000000}"/>
              </a:ext>
            </a:extLst>
          </xdr:cNvPr>
          <xdr:cNvSpPr>
            <a:spLocks/>
          </xdr:cNvSpPr>
        </xdr:nvSpPr>
        <xdr:spPr bwMode="auto">
          <a:xfrm>
            <a:off x="6570664" y="5848349"/>
            <a:ext cx="11113" cy="6350"/>
          </a:xfrm>
          <a:custGeom>
            <a:avLst/>
            <a:gdLst>
              <a:gd name="T0" fmla="*/ 22 w 30"/>
              <a:gd name="T1" fmla="*/ 0 h 16"/>
              <a:gd name="T2" fmla="*/ 8 w 30"/>
              <a:gd name="T3" fmla="*/ 0 h 16"/>
              <a:gd name="T4" fmla="*/ 0 w 30"/>
              <a:gd name="T5" fmla="*/ 8 h 16"/>
              <a:gd name="T6" fmla="*/ 8 w 30"/>
              <a:gd name="T7" fmla="*/ 16 h 16"/>
              <a:gd name="T8" fmla="*/ 22 w 30"/>
              <a:gd name="T9" fmla="*/ 16 h 16"/>
              <a:gd name="T10" fmla="*/ 30 w 30"/>
              <a:gd name="T11" fmla="*/ 8 h 16"/>
              <a:gd name="T12" fmla="*/ 22 w 30"/>
              <a:gd name="T13" fmla="*/ 0 h 16"/>
            </a:gdLst>
            <a:ahLst/>
            <a:cxnLst>
              <a:cxn ang="0">
                <a:pos x="T0" y="T1"/>
              </a:cxn>
              <a:cxn ang="0">
                <a:pos x="T2" y="T3"/>
              </a:cxn>
              <a:cxn ang="0">
                <a:pos x="T4" y="T5"/>
              </a:cxn>
              <a:cxn ang="0">
                <a:pos x="T6" y="T7"/>
              </a:cxn>
              <a:cxn ang="0">
                <a:pos x="T8" y="T9"/>
              </a:cxn>
              <a:cxn ang="0">
                <a:pos x="T10" y="T11"/>
              </a:cxn>
              <a:cxn ang="0">
                <a:pos x="T12" y="T13"/>
              </a:cxn>
            </a:cxnLst>
            <a:rect l="0" t="0" r="r" b="b"/>
            <a:pathLst>
              <a:path w="30" h="16">
                <a:moveTo>
                  <a:pt x="22" y="0"/>
                </a:moveTo>
                <a:cubicBezTo>
                  <a:pt x="8" y="0"/>
                  <a:pt x="8" y="0"/>
                  <a:pt x="8" y="0"/>
                </a:cubicBezTo>
                <a:cubicBezTo>
                  <a:pt x="4" y="0"/>
                  <a:pt x="0" y="3"/>
                  <a:pt x="0" y="8"/>
                </a:cubicBezTo>
                <a:cubicBezTo>
                  <a:pt x="0" y="12"/>
                  <a:pt x="4" y="16"/>
                  <a:pt x="8" y="16"/>
                </a:cubicBezTo>
                <a:cubicBezTo>
                  <a:pt x="22" y="16"/>
                  <a:pt x="22" y="16"/>
                  <a:pt x="22" y="16"/>
                </a:cubicBezTo>
                <a:cubicBezTo>
                  <a:pt x="26" y="16"/>
                  <a:pt x="30" y="12"/>
                  <a:pt x="30" y="8"/>
                </a:cubicBezTo>
                <a:cubicBezTo>
                  <a:pt x="30" y="3"/>
                  <a:pt x="26" y="0"/>
                  <a:pt x="22"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grpSp>
    <xdr:clientData/>
  </xdr:twoCellAnchor>
  <xdr:twoCellAnchor>
    <xdr:from>
      <xdr:col>10</xdr:col>
      <xdr:colOff>2655794</xdr:colOff>
      <xdr:row>1</xdr:row>
      <xdr:rowOff>67235</xdr:rowOff>
    </xdr:from>
    <xdr:to>
      <xdr:col>10</xdr:col>
      <xdr:colOff>2964409</xdr:colOff>
      <xdr:row>2</xdr:row>
      <xdr:rowOff>130324</xdr:rowOff>
    </xdr:to>
    <xdr:sp macro="" textlink="">
      <xdr:nvSpPr>
        <xdr:cNvPr id="15" name="Freeform 115">
          <a:hlinkClick xmlns:r="http://schemas.openxmlformats.org/officeDocument/2006/relationships" r:id="rId1"/>
          <a:extLst>
            <a:ext uri="{FF2B5EF4-FFF2-40B4-BE49-F238E27FC236}">
              <a16:creationId xmlns:a16="http://schemas.microsoft.com/office/drawing/2014/main" id="{00000000-0008-0000-0500-00000F000000}"/>
            </a:ext>
          </a:extLst>
        </xdr:cNvPr>
        <xdr:cNvSpPr>
          <a:spLocks/>
        </xdr:cNvSpPr>
      </xdr:nvSpPr>
      <xdr:spPr bwMode="auto">
        <a:xfrm>
          <a:off x="19565470" y="168088"/>
          <a:ext cx="308615" cy="219971"/>
        </a:xfrm>
        <a:custGeom>
          <a:avLst/>
          <a:gdLst>
            <a:gd name="T0" fmla="*/ 322 w 678"/>
            <a:gd name="T1" fmla="*/ 34 h 484"/>
            <a:gd name="T2" fmla="*/ 321 w 678"/>
            <a:gd name="T3" fmla="*/ 26 h 484"/>
            <a:gd name="T4" fmla="*/ 320 w 678"/>
            <a:gd name="T5" fmla="*/ 24 h 484"/>
            <a:gd name="T6" fmla="*/ 318 w 678"/>
            <a:gd name="T7" fmla="*/ 18 h 484"/>
            <a:gd name="T8" fmla="*/ 317 w 678"/>
            <a:gd name="T9" fmla="*/ 17 h 484"/>
            <a:gd name="T10" fmla="*/ 313 w 678"/>
            <a:gd name="T11" fmla="*/ 11 h 484"/>
            <a:gd name="T12" fmla="*/ 312 w 678"/>
            <a:gd name="T13" fmla="*/ 11 h 484"/>
            <a:gd name="T14" fmla="*/ 305 w 678"/>
            <a:gd name="T15" fmla="*/ 6 h 484"/>
            <a:gd name="T16" fmla="*/ 272 w 678"/>
            <a:gd name="T17" fmla="*/ 8 h 484"/>
            <a:gd name="T18" fmla="*/ 13 w 678"/>
            <a:gd name="T19" fmla="*/ 218 h 484"/>
            <a:gd name="T20" fmla="*/ 0 w 678"/>
            <a:gd name="T21" fmla="*/ 243 h 484"/>
            <a:gd name="T22" fmla="*/ 13 w 678"/>
            <a:gd name="T23" fmla="*/ 269 h 484"/>
            <a:gd name="T24" fmla="*/ 272 w 678"/>
            <a:gd name="T25" fmla="*/ 478 h 484"/>
            <a:gd name="T26" fmla="*/ 292 w 678"/>
            <a:gd name="T27" fmla="*/ 484 h 484"/>
            <a:gd name="T28" fmla="*/ 292 w 678"/>
            <a:gd name="T29" fmla="*/ 484 h 484"/>
            <a:gd name="T30" fmla="*/ 298 w 678"/>
            <a:gd name="T31" fmla="*/ 483 h 484"/>
            <a:gd name="T32" fmla="*/ 305 w 678"/>
            <a:gd name="T33" fmla="*/ 481 h 484"/>
            <a:gd name="T34" fmla="*/ 322 w 678"/>
            <a:gd name="T35" fmla="*/ 453 h 484"/>
            <a:gd name="T36" fmla="*/ 322 w 678"/>
            <a:gd name="T37" fmla="*/ 346 h 484"/>
            <a:gd name="T38" fmla="*/ 605 w 678"/>
            <a:gd name="T39" fmla="*/ 316 h 484"/>
            <a:gd name="T40" fmla="*/ 678 w 678"/>
            <a:gd name="T41" fmla="*/ 243 h 484"/>
            <a:gd name="T42" fmla="*/ 605 w 678"/>
            <a:gd name="T43" fmla="*/ 170 h 484"/>
            <a:gd name="T44" fmla="*/ 322 w 678"/>
            <a:gd name="T45" fmla="*/ 140 h 484"/>
            <a:gd name="T46" fmla="*/ 322 w 678"/>
            <a:gd name="T47" fmla="*/ 34 h 4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678" h="484">
              <a:moveTo>
                <a:pt x="322" y="34"/>
              </a:moveTo>
              <a:cubicBezTo>
                <a:pt x="322" y="31"/>
                <a:pt x="321" y="28"/>
                <a:pt x="321" y="26"/>
              </a:cubicBezTo>
              <a:cubicBezTo>
                <a:pt x="321" y="25"/>
                <a:pt x="320" y="25"/>
                <a:pt x="320" y="24"/>
              </a:cubicBezTo>
              <a:cubicBezTo>
                <a:pt x="320" y="22"/>
                <a:pt x="319" y="20"/>
                <a:pt x="318" y="18"/>
              </a:cubicBezTo>
              <a:cubicBezTo>
                <a:pt x="317" y="18"/>
                <a:pt x="317" y="17"/>
                <a:pt x="317" y="17"/>
              </a:cubicBezTo>
              <a:cubicBezTo>
                <a:pt x="316" y="15"/>
                <a:pt x="314" y="13"/>
                <a:pt x="313" y="11"/>
              </a:cubicBezTo>
              <a:cubicBezTo>
                <a:pt x="313" y="11"/>
                <a:pt x="312" y="11"/>
                <a:pt x="312" y="11"/>
              </a:cubicBezTo>
              <a:cubicBezTo>
                <a:pt x="310" y="9"/>
                <a:pt x="308" y="7"/>
                <a:pt x="305" y="6"/>
              </a:cubicBezTo>
              <a:cubicBezTo>
                <a:pt x="294" y="0"/>
                <a:pt x="282" y="1"/>
                <a:pt x="272" y="8"/>
              </a:cubicBezTo>
              <a:cubicBezTo>
                <a:pt x="13" y="218"/>
                <a:pt x="13" y="218"/>
                <a:pt x="13" y="218"/>
              </a:cubicBezTo>
              <a:cubicBezTo>
                <a:pt x="5" y="224"/>
                <a:pt x="0" y="233"/>
                <a:pt x="0" y="243"/>
              </a:cubicBezTo>
              <a:cubicBezTo>
                <a:pt x="0" y="253"/>
                <a:pt x="5" y="263"/>
                <a:pt x="13" y="269"/>
              </a:cubicBezTo>
              <a:cubicBezTo>
                <a:pt x="272" y="478"/>
                <a:pt x="272" y="478"/>
                <a:pt x="272" y="478"/>
              </a:cubicBezTo>
              <a:cubicBezTo>
                <a:pt x="278" y="482"/>
                <a:pt x="285" y="484"/>
                <a:pt x="292" y="484"/>
              </a:cubicBezTo>
              <a:cubicBezTo>
                <a:pt x="292" y="484"/>
                <a:pt x="292" y="484"/>
                <a:pt x="292" y="484"/>
              </a:cubicBezTo>
              <a:cubicBezTo>
                <a:pt x="294" y="484"/>
                <a:pt x="296" y="484"/>
                <a:pt x="298" y="483"/>
              </a:cubicBezTo>
              <a:cubicBezTo>
                <a:pt x="300" y="483"/>
                <a:pt x="303" y="482"/>
                <a:pt x="305" y="481"/>
              </a:cubicBezTo>
              <a:cubicBezTo>
                <a:pt x="315" y="476"/>
                <a:pt x="322" y="465"/>
                <a:pt x="322" y="453"/>
              </a:cubicBezTo>
              <a:cubicBezTo>
                <a:pt x="322" y="346"/>
                <a:pt x="322" y="346"/>
                <a:pt x="322" y="346"/>
              </a:cubicBezTo>
              <a:cubicBezTo>
                <a:pt x="605" y="316"/>
                <a:pt x="605" y="316"/>
                <a:pt x="605" y="316"/>
              </a:cubicBezTo>
              <a:cubicBezTo>
                <a:pt x="645" y="316"/>
                <a:pt x="678" y="284"/>
                <a:pt x="678" y="243"/>
              </a:cubicBezTo>
              <a:cubicBezTo>
                <a:pt x="678" y="203"/>
                <a:pt x="645" y="170"/>
                <a:pt x="605" y="170"/>
              </a:cubicBezTo>
              <a:cubicBezTo>
                <a:pt x="322" y="140"/>
                <a:pt x="322" y="140"/>
                <a:pt x="322" y="140"/>
              </a:cubicBezTo>
              <a:lnTo>
                <a:pt x="322" y="34"/>
              </a:lnTo>
              <a:close/>
            </a:path>
          </a:pathLst>
        </a:custGeom>
        <a:solidFill>
          <a:schemeClr val="accent1"/>
        </a:solidFill>
        <a:ln>
          <a:noFill/>
        </a:ln>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clientData/>
  </xdr:twoCellAnchor>
  <xdr:twoCellAnchor>
    <xdr:from>
      <xdr:col>10</xdr:col>
      <xdr:colOff>3018288</xdr:colOff>
      <xdr:row>1</xdr:row>
      <xdr:rowOff>67710</xdr:rowOff>
    </xdr:from>
    <xdr:to>
      <xdr:col>10</xdr:col>
      <xdr:colOff>3326903</xdr:colOff>
      <xdr:row>2</xdr:row>
      <xdr:rowOff>130799</xdr:rowOff>
    </xdr:to>
    <xdr:sp macro="" textlink="">
      <xdr:nvSpPr>
        <xdr:cNvPr id="16" name="Freeform 116">
          <a:hlinkClick xmlns:r="http://schemas.openxmlformats.org/officeDocument/2006/relationships" r:id="rId2"/>
          <a:extLst>
            <a:ext uri="{FF2B5EF4-FFF2-40B4-BE49-F238E27FC236}">
              <a16:creationId xmlns:a16="http://schemas.microsoft.com/office/drawing/2014/main" id="{00000000-0008-0000-0500-000010000000}"/>
            </a:ext>
          </a:extLst>
        </xdr:cNvPr>
        <xdr:cNvSpPr>
          <a:spLocks/>
        </xdr:cNvSpPr>
      </xdr:nvSpPr>
      <xdr:spPr bwMode="auto">
        <a:xfrm>
          <a:off x="19927964" y="168563"/>
          <a:ext cx="308615" cy="219971"/>
        </a:xfrm>
        <a:custGeom>
          <a:avLst/>
          <a:gdLst>
            <a:gd name="T0" fmla="*/ 356 w 678"/>
            <a:gd name="T1" fmla="*/ 451 h 484"/>
            <a:gd name="T2" fmla="*/ 357 w 678"/>
            <a:gd name="T3" fmla="*/ 458 h 484"/>
            <a:gd name="T4" fmla="*/ 358 w 678"/>
            <a:gd name="T5" fmla="*/ 460 h 484"/>
            <a:gd name="T6" fmla="*/ 360 w 678"/>
            <a:gd name="T7" fmla="*/ 466 h 484"/>
            <a:gd name="T8" fmla="*/ 361 w 678"/>
            <a:gd name="T9" fmla="*/ 467 h 484"/>
            <a:gd name="T10" fmla="*/ 365 w 678"/>
            <a:gd name="T11" fmla="*/ 473 h 484"/>
            <a:gd name="T12" fmla="*/ 366 w 678"/>
            <a:gd name="T13" fmla="*/ 473 h 484"/>
            <a:gd name="T14" fmla="*/ 373 w 678"/>
            <a:gd name="T15" fmla="*/ 479 h 484"/>
            <a:gd name="T16" fmla="*/ 406 w 678"/>
            <a:gd name="T17" fmla="*/ 476 h 484"/>
            <a:gd name="T18" fmla="*/ 665 w 678"/>
            <a:gd name="T19" fmla="*/ 266 h 484"/>
            <a:gd name="T20" fmla="*/ 678 w 678"/>
            <a:gd name="T21" fmla="*/ 241 h 484"/>
            <a:gd name="T22" fmla="*/ 665 w 678"/>
            <a:gd name="T23" fmla="*/ 216 h 484"/>
            <a:gd name="T24" fmla="*/ 406 w 678"/>
            <a:gd name="T25" fmla="*/ 6 h 484"/>
            <a:gd name="T26" fmla="*/ 386 w 678"/>
            <a:gd name="T27" fmla="*/ 0 h 484"/>
            <a:gd name="T28" fmla="*/ 386 w 678"/>
            <a:gd name="T29" fmla="*/ 0 h 484"/>
            <a:gd name="T30" fmla="*/ 380 w 678"/>
            <a:gd name="T31" fmla="*/ 1 h 484"/>
            <a:gd name="T32" fmla="*/ 373 w 678"/>
            <a:gd name="T33" fmla="*/ 3 h 484"/>
            <a:gd name="T34" fmla="*/ 356 w 678"/>
            <a:gd name="T35" fmla="*/ 31 h 484"/>
            <a:gd name="T36" fmla="*/ 356 w 678"/>
            <a:gd name="T37" fmla="*/ 138 h 484"/>
            <a:gd name="T38" fmla="*/ 73 w 678"/>
            <a:gd name="T39" fmla="*/ 168 h 484"/>
            <a:gd name="T40" fmla="*/ 0 w 678"/>
            <a:gd name="T41" fmla="*/ 241 h 484"/>
            <a:gd name="T42" fmla="*/ 73 w 678"/>
            <a:gd name="T43" fmla="*/ 314 h 484"/>
            <a:gd name="T44" fmla="*/ 356 w 678"/>
            <a:gd name="T45" fmla="*/ 344 h 484"/>
            <a:gd name="T46" fmla="*/ 356 w 678"/>
            <a:gd name="T47" fmla="*/ 451 h 4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678" h="484">
              <a:moveTo>
                <a:pt x="356" y="451"/>
              </a:moveTo>
              <a:cubicBezTo>
                <a:pt x="356" y="453"/>
                <a:pt x="357" y="456"/>
                <a:pt x="357" y="458"/>
              </a:cubicBezTo>
              <a:cubicBezTo>
                <a:pt x="357" y="459"/>
                <a:pt x="358" y="460"/>
                <a:pt x="358" y="460"/>
              </a:cubicBezTo>
              <a:cubicBezTo>
                <a:pt x="359" y="462"/>
                <a:pt x="359" y="464"/>
                <a:pt x="360" y="466"/>
              </a:cubicBezTo>
              <a:cubicBezTo>
                <a:pt x="361" y="466"/>
                <a:pt x="361" y="467"/>
                <a:pt x="361" y="467"/>
              </a:cubicBezTo>
              <a:cubicBezTo>
                <a:pt x="362" y="469"/>
                <a:pt x="364" y="471"/>
                <a:pt x="365" y="473"/>
              </a:cubicBezTo>
              <a:cubicBezTo>
                <a:pt x="365" y="473"/>
                <a:pt x="366" y="473"/>
                <a:pt x="366" y="473"/>
              </a:cubicBezTo>
              <a:cubicBezTo>
                <a:pt x="368" y="475"/>
                <a:pt x="370" y="477"/>
                <a:pt x="373" y="479"/>
              </a:cubicBezTo>
              <a:cubicBezTo>
                <a:pt x="384" y="484"/>
                <a:pt x="396" y="483"/>
                <a:pt x="406" y="476"/>
              </a:cubicBezTo>
              <a:cubicBezTo>
                <a:pt x="665" y="266"/>
                <a:pt x="665" y="266"/>
                <a:pt x="665" y="266"/>
              </a:cubicBezTo>
              <a:cubicBezTo>
                <a:pt x="673" y="260"/>
                <a:pt x="678" y="251"/>
                <a:pt x="678" y="241"/>
              </a:cubicBezTo>
              <a:cubicBezTo>
                <a:pt x="678" y="231"/>
                <a:pt x="673" y="222"/>
                <a:pt x="665" y="216"/>
              </a:cubicBezTo>
              <a:cubicBezTo>
                <a:pt x="406" y="6"/>
                <a:pt x="406" y="6"/>
                <a:pt x="406" y="6"/>
              </a:cubicBezTo>
              <a:cubicBezTo>
                <a:pt x="400" y="2"/>
                <a:pt x="393" y="0"/>
                <a:pt x="386" y="0"/>
              </a:cubicBezTo>
              <a:cubicBezTo>
                <a:pt x="386" y="0"/>
                <a:pt x="386" y="0"/>
                <a:pt x="386" y="0"/>
              </a:cubicBezTo>
              <a:cubicBezTo>
                <a:pt x="384" y="0"/>
                <a:pt x="382" y="1"/>
                <a:pt x="380" y="1"/>
              </a:cubicBezTo>
              <a:cubicBezTo>
                <a:pt x="378" y="2"/>
                <a:pt x="375" y="2"/>
                <a:pt x="373" y="3"/>
              </a:cubicBezTo>
              <a:cubicBezTo>
                <a:pt x="363" y="9"/>
                <a:pt x="356" y="20"/>
                <a:pt x="356" y="31"/>
              </a:cubicBezTo>
              <a:cubicBezTo>
                <a:pt x="356" y="138"/>
                <a:pt x="356" y="138"/>
                <a:pt x="356" y="138"/>
              </a:cubicBezTo>
              <a:cubicBezTo>
                <a:pt x="73" y="168"/>
                <a:pt x="73" y="168"/>
                <a:pt x="73" y="168"/>
              </a:cubicBezTo>
              <a:cubicBezTo>
                <a:pt x="33" y="168"/>
                <a:pt x="0" y="201"/>
                <a:pt x="0" y="241"/>
              </a:cubicBezTo>
              <a:cubicBezTo>
                <a:pt x="0" y="281"/>
                <a:pt x="33" y="314"/>
                <a:pt x="73" y="314"/>
              </a:cubicBezTo>
              <a:cubicBezTo>
                <a:pt x="356" y="344"/>
                <a:pt x="356" y="344"/>
                <a:pt x="356" y="344"/>
              </a:cubicBezTo>
              <a:lnTo>
                <a:pt x="356" y="451"/>
              </a:lnTo>
              <a:close/>
            </a:path>
          </a:pathLst>
        </a:custGeom>
        <a:solidFill>
          <a:schemeClr val="accent1"/>
        </a:solidFill>
        <a:ln>
          <a:noFill/>
        </a:ln>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112466</xdr:colOff>
      <xdr:row>1</xdr:row>
      <xdr:rowOff>14112</xdr:rowOff>
    </xdr:from>
    <xdr:to>
      <xdr:col>1</xdr:col>
      <xdr:colOff>3188</xdr:colOff>
      <xdr:row>2</xdr:row>
      <xdr:rowOff>241173</xdr:rowOff>
    </xdr:to>
    <xdr:sp macro="" textlink="">
      <xdr:nvSpPr>
        <xdr:cNvPr id="10" name="Ellipse 9">
          <a:extLst>
            <a:ext uri="{FF2B5EF4-FFF2-40B4-BE49-F238E27FC236}">
              <a16:creationId xmlns:a16="http://schemas.microsoft.com/office/drawing/2014/main" id="{00000000-0008-0000-0600-00000A000000}"/>
            </a:ext>
          </a:extLst>
        </xdr:cNvPr>
        <xdr:cNvSpPr/>
      </xdr:nvSpPr>
      <xdr:spPr>
        <a:xfrm>
          <a:off x="112466" y="112890"/>
          <a:ext cx="366972" cy="396394"/>
        </a:xfrm>
        <a:prstGeom prst="ellipse">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de-CH" sz="1600" b="1">
              <a:solidFill>
                <a:schemeClr val="tx2"/>
              </a:solidFill>
              <a:latin typeface="Arial" panose="020B0604020202020204" pitchFamily="34" charset="0"/>
              <a:cs typeface="Arial" panose="020B0604020202020204" pitchFamily="34" charset="0"/>
            </a:rPr>
            <a:t>5</a:t>
          </a:r>
        </a:p>
      </xdr:txBody>
    </xdr:sp>
    <xdr:clientData/>
  </xdr:twoCellAnchor>
  <xdr:twoCellAnchor editAs="oneCell">
    <xdr:from>
      <xdr:col>1</xdr:col>
      <xdr:colOff>95250</xdr:colOff>
      <xdr:row>57</xdr:row>
      <xdr:rowOff>68580</xdr:rowOff>
    </xdr:from>
    <xdr:to>
      <xdr:col>1</xdr:col>
      <xdr:colOff>287878</xdr:colOff>
      <xdr:row>57</xdr:row>
      <xdr:rowOff>243150</xdr:rowOff>
    </xdr:to>
    <xdr:grpSp>
      <xdr:nvGrpSpPr>
        <xdr:cNvPr id="11" name="Gruppieren 10">
          <a:extLst>
            <a:ext uri="{FF2B5EF4-FFF2-40B4-BE49-F238E27FC236}">
              <a16:creationId xmlns:a16="http://schemas.microsoft.com/office/drawing/2014/main" id="{00000000-0008-0000-0600-00000B000000}"/>
            </a:ext>
          </a:extLst>
        </xdr:cNvPr>
        <xdr:cNvGrpSpPr/>
      </xdr:nvGrpSpPr>
      <xdr:grpSpPr>
        <a:xfrm>
          <a:off x="542925" y="45817155"/>
          <a:ext cx="192628" cy="174570"/>
          <a:chOff x="5734448" y="2685317"/>
          <a:chExt cx="152400" cy="138113"/>
        </a:xfrm>
        <a:solidFill>
          <a:schemeClr val="bg1"/>
        </a:solidFill>
      </xdr:grpSpPr>
      <xdr:sp macro="" textlink="">
        <xdr:nvSpPr>
          <xdr:cNvPr id="12" name="Freeform 36">
            <a:extLst>
              <a:ext uri="{FF2B5EF4-FFF2-40B4-BE49-F238E27FC236}">
                <a16:creationId xmlns:a16="http://schemas.microsoft.com/office/drawing/2014/main" id="{00000000-0008-0000-0600-00000C000000}"/>
              </a:ext>
            </a:extLst>
          </xdr:cNvPr>
          <xdr:cNvSpPr>
            <a:spLocks/>
          </xdr:cNvSpPr>
        </xdr:nvSpPr>
        <xdr:spPr bwMode="auto">
          <a:xfrm>
            <a:off x="5734448" y="2715479"/>
            <a:ext cx="38100" cy="107950"/>
          </a:xfrm>
          <a:custGeom>
            <a:avLst/>
            <a:gdLst>
              <a:gd name="T0" fmla="*/ 153 w 174"/>
              <a:gd name="T1" fmla="*/ 0 h 486"/>
              <a:gd name="T2" fmla="*/ 20 w 174"/>
              <a:gd name="T3" fmla="*/ 0 h 486"/>
              <a:gd name="T4" fmla="*/ 0 w 174"/>
              <a:gd name="T5" fmla="*/ 20 h 486"/>
              <a:gd name="T6" fmla="*/ 0 w 174"/>
              <a:gd name="T7" fmla="*/ 465 h 486"/>
              <a:gd name="T8" fmla="*/ 20 w 174"/>
              <a:gd name="T9" fmla="*/ 486 h 486"/>
              <a:gd name="T10" fmla="*/ 153 w 174"/>
              <a:gd name="T11" fmla="*/ 486 h 486"/>
              <a:gd name="T12" fmla="*/ 174 w 174"/>
              <a:gd name="T13" fmla="*/ 465 h 486"/>
              <a:gd name="T14" fmla="*/ 174 w 174"/>
              <a:gd name="T15" fmla="*/ 20 h 486"/>
              <a:gd name="T16" fmla="*/ 153 w 174"/>
              <a:gd name="T17" fmla="*/ 0 h 48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74" h="486">
                <a:moveTo>
                  <a:pt x="153" y="0"/>
                </a:moveTo>
                <a:cubicBezTo>
                  <a:pt x="20" y="0"/>
                  <a:pt x="20" y="0"/>
                  <a:pt x="20" y="0"/>
                </a:cubicBezTo>
                <a:cubicBezTo>
                  <a:pt x="9" y="0"/>
                  <a:pt x="0" y="9"/>
                  <a:pt x="0" y="20"/>
                </a:cubicBezTo>
                <a:cubicBezTo>
                  <a:pt x="0" y="465"/>
                  <a:pt x="0" y="465"/>
                  <a:pt x="0" y="465"/>
                </a:cubicBezTo>
                <a:cubicBezTo>
                  <a:pt x="0" y="477"/>
                  <a:pt x="9" y="486"/>
                  <a:pt x="20" y="486"/>
                </a:cubicBezTo>
                <a:cubicBezTo>
                  <a:pt x="153" y="486"/>
                  <a:pt x="153" y="486"/>
                  <a:pt x="153" y="486"/>
                </a:cubicBezTo>
                <a:cubicBezTo>
                  <a:pt x="165" y="486"/>
                  <a:pt x="174" y="477"/>
                  <a:pt x="174" y="465"/>
                </a:cubicBezTo>
                <a:cubicBezTo>
                  <a:pt x="174" y="20"/>
                  <a:pt x="174" y="20"/>
                  <a:pt x="174" y="20"/>
                </a:cubicBezTo>
                <a:cubicBezTo>
                  <a:pt x="174" y="9"/>
                  <a:pt x="165" y="0"/>
                  <a:pt x="153"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13" name="Freeform 37">
            <a:extLst>
              <a:ext uri="{FF2B5EF4-FFF2-40B4-BE49-F238E27FC236}">
                <a16:creationId xmlns:a16="http://schemas.microsoft.com/office/drawing/2014/main" id="{00000000-0008-0000-0600-00000D000000}"/>
              </a:ext>
            </a:extLst>
          </xdr:cNvPr>
          <xdr:cNvSpPr>
            <a:spLocks/>
          </xdr:cNvSpPr>
        </xdr:nvSpPr>
        <xdr:spPr bwMode="auto">
          <a:xfrm>
            <a:off x="5791598" y="2750404"/>
            <a:ext cx="38100" cy="73025"/>
          </a:xfrm>
          <a:custGeom>
            <a:avLst/>
            <a:gdLst>
              <a:gd name="T0" fmla="*/ 154 w 174"/>
              <a:gd name="T1" fmla="*/ 0 h 331"/>
              <a:gd name="T2" fmla="*/ 20 w 174"/>
              <a:gd name="T3" fmla="*/ 0 h 331"/>
              <a:gd name="T4" fmla="*/ 0 w 174"/>
              <a:gd name="T5" fmla="*/ 20 h 331"/>
              <a:gd name="T6" fmla="*/ 0 w 174"/>
              <a:gd name="T7" fmla="*/ 310 h 331"/>
              <a:gd name="T8" fmla="*/ 20 w 174"/>
              <a:gd name="T9" fmla="*/ 331 h 331"/>
              <a:gd name="T10" fmla="*/ 154 w 174"/>
              <a:gd name="T11" fmla="*/ 331 h 331"/>
              <a:gd name="T12" fmla="*/ 174 w 174"/>
              <a:gd name="T13" fmla="*/ 310 h 331"/>
              <a:gd name="T14" fmla="*/ 174 w 174"/>
              <a:gd name="T15" fmla="*/ 20 h 331"/>
              <a:gd name="T16" fmla="*/ 154 w 174"/>
              <a:gd name="T17" fmla="*/ 0 h 3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74" h="331">
                <a:moveTo>
                  <a:pt x="154" y="0"/>
                </a:moveTo>
                <a:cubicBezTo>
                  <a:pt x="20" y="0"/>
                  <a:pt x="20" y="0"/>
                  <a:pt x="20" y="0"/>
                </a:cubicBezTo>
                <a:cubicBezTo>
                  <a:pt x="9" y="0"/>
                  <a:pt x="0" y="9"/>
                  <a:pt x="0" y="20"/>
                </a:cubicBezTo>
                <a:cubicBezTo>
                  <a:pt x="0" y="310"/>
                  <a:pt x="0" y="310"/>
                  <a:pt x="0" y="310"/>
                </a:cubicBezTo>
                <a:cubicBezTo>
                  <a:pt x="0" y="322"/>
                  <a:pt x="9" y="331"/>
                  <a:pt x="20" y="331"/>
                </a:cubicBezTo>
                <a:cubicBezTo>
                  <a:pt x="154" y="331"/>
                  <a:pt x="154" y="331"/>
                  <a:pt x="154" y="331"/>
                </a:cubicBezTo>
                <a:cubicBezTo>
                  <a:pt x="165" y="331"/>
                  <a:pt x="174" y="322"/>
                  <a:pt x="174" y="310"/>
                </a:cubicBezTo>
                <a:cubicBezTo>
                  <a:pt x="174" y="20"/>
                  <a:pt x="174" y="20"/>
                  <a:pt x="174" y="20"/>
                </a:cubicBezTo>
                <a:cubicBezTo>
                  <a:pt x="174" y="9"/>
                  <a:pt x="165" y="0"/>
                  <a:pt x="154"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14" name="Freeform 38">
            <a:extLst>
              <a:ext uri="{FF2B5EF4-FFF2-40B4-BE49-F238E27FC236}">
                <a16:creationId xmlns:a16="http://schemas.microsoft.com/office/drawing/2014/main" id="{00000000-0008-0000-0600-00000E000000}"/>
              </a:ext>
            </a:extLst>
          </xdr:cNvPr>
          <xdr:cNvSpPr>
            <a:spLocks/>
          </xdr:cNvSpPr>
        </xdr:nvSpPr>
        <xdr:spPr bwMode="auto">
          <a:xfrm>
            <a:off x="5848748" y="2685317"/>
            <a:ext cx="38100" cy="138113"/>
          </a:xfrm>
          <a:custGeom>
            <a:avLst/>
            <a:gdLst>
              <a:gd name="T0" fmla="*/ 153 w 173"/>
              <a:gd name="T1" fmla="*/ 0 h 626"/>
              <a:gd name="T2" fmla="*/ 20 w 173"/>
              <a:gd name="T3" fmla="*/ 0 h 626"/>
              <a:gd name="T4" fmla="*/ 0 w 173"/>
              <a:gd name="T5" fmla="*/ 21 h 626"/>
              <a:gd name="T6" fmla="*/ 0 w 173"/>
              <a:gd name="T7" fmla="*/ 605 h 626"/>
              <a:gd name="T8" fmla="*/ 20 w 173"/>
              <a:gd name="T9" fmla="*/ 626 h 626"/>
              <a:gd name="T10" fmla="*/ 153 w 173"/>
              <a:gd name="T11" fmla="*/ 626 h 626"/>
              <a:gd name="T12" fmla="*/ 173 w 173"/>
              <a:gd name="T13" fmla="*/ 605 h 626"/>
              <a:gd name="T14" fmla="*/ 173 w 173"/>
              <a:gd name="T15" fmla="*/ 21 h 626"/>
              <a:gd name="T16" fmla="*/ 153 w 173"/>
              <a:gd name="T17" fmla="*/ 0 h 6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73" h="626">
                <a:moveTo>
                  <a:pt x="153" y="0"/>
                </a:moveTo>
                <a:cubicBezTo>
                  <a:pt x="20" y="0"/>
                  <a:pt x="20" y="0"/>
                  <a:pt x="20" y="0"/>
                </a:cubicBezTo>
                <a:cubicBezTo>
                  <a:pt x="9" y="0"/>
                  <a:pt x="0" y="10"/>
                  <a:pt x="0" y="21"/>
                </a:cubicBezTo>
                <a:cubicBezTo>
                  <a:pt x="0" y="605"/>
                  <a:pt x="0" y="605"/>
                  <a:pt x="0" y="605"/>
                </a:cubicBezTo>
                <a:cubicBezTo>
                  <a:pt x="0" y="617"/>
                  <a:pt x="9" y="626"/>
                  <a:pt x="20" y="626"/>
                </a:cubicBezTo>
                <a:cubicBezTo>
                  <a:pt x="153" y="626"/>
                  <a:pt x="153" y="626"/>
                  <a:pt x="153" y="626"/>
                </a:cubicBezTo>
                <a:cubicBezTo>
                  <a:pt x="164" y="626"/>
                  <a:pt x="173" y="617"/>
                  <a:pt x="173" y="605"/>
                </a:cubicBezTo>
                <a:cubicBezTo>
                  <a:pt x="173" y="21"/>
                  <a:pt x="173" y="21"/>
                  <a:pt x="173" y="21"/>
                </a:cubicBezTo>
                <a:cubicBezTo>
                  <a:pt x="173" y="10"/>
                  <a:pt x="164" y="0"/>
                  <a:pt x="153"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grpSp>
    <xdr:clientData/>
  </xdr:twoCellAnchor>
  <xdr:twoCellAnchor editAs="oneCell">
    <xdr:from>
      <xdr:col>1</xdr:col>
      <xdr:colOff>53340</xdr:colOff>
      <xdr:row>51</xdr:row>
      <xdr:rowOff>22860</xdr:rowOff>
    </xdr:from>
    <xdr:to>
      <xdr:col>1</xdr:col>
      <xdr:colOff>320550</xdr:colOff>
      <xdr:row>51</xdr:row>
      <xdr:rowOff>244575</xdr:rowOff>
    </xdr:to>
    <xdr:grpSp>
      <xdr:nvGrpSpPr>
        <xdr:cNvPr id="15" name="Gruppieren 14">
          <a:extLst>
            <a:ext uri="{FF2B5EF4-FFF2-40B4-BE49-F238E27FC236}">
              <a16:creationId xmlns:a16="http://schemas.microsoft.com/office/drawing/2014/main" id="{00000000-0008-0000-0600-00000F000000}"/>
            </a:ext>
          </a:extLst>
        </xdr:cNvPr>
        <xdr:cNvGrpSpPr/>
      </xdr:nvGrpSpPr>
      <xdr:grpSpPr>
        <a:xfrm>
          <a:off x="501015" y="44371260"/>
          <a:ext cx="267210" cy="221715"/>
          <a:chOff x="6445252" y="5772149"/>
          <a:chExt cx="155575" cy="130175"/>
        </a:xfrm>
        <a:solidFill>
          <a:schemeClr val="bg1"/>
        </a:solidFill>
      </xdr:grpSpPr>
      <xdr:sp macro="" textlink="">
        <xdr:nvSpPr>
          <xdr:cNvPr id="16" name="Freeform 398">
            <a:extLst>
              <a:ext uri="{FF2B5EF4-FFF2-40B4-BE49-F238E27FC236}">
                <a16:creationId xmlns:a16="http://schemas.microsoft.com/office/drawing/2014/main" id="{00000000-0008-0000-0600-000010000000}"/>
              </a:ext>
            </a:extLst>
          </xdr:cNvPr>
          <xdr:cNvSpPr>
            <a:spLocks noEditPoints="1"/>
          </xdr:cNvSpPr>
        </xdr:nvSpPr>
        <xdr:spPr bwMode="auto">
          <a:xfrm>
            <a:off x="6445252" y="5772149"/>
            <a:ext cx="155575" cy="130175"/>
          </a:xfrm>
          <a:custGeom>
            <a:avLst/>
            <a:gdLst>
              <a:gd name="T0" fmla="*/ 189 w 377"/>
              <a:gd name="T1" fmla="*/ 0 h 314"/>
              <a:gd name="T2" fmla="*/ 0 w 377"/>
              <a:gd name="T3" fmla="*/ 189 h 314"/>
              <a:gd name="T4" fmla="*/ 44 w 377"/>
              <a:gd name="T5" fmla="*/ 309 h 314"/>
              <a:gd name="T6" fmla="*/ 54 w 377"/>
              <a:gd name="T7" fmla="*/ 314 h 314"/>
              <a:gd name="T8" fmla="*/ 323 w 377"/>
              <a:gd name="T9" fmla="*/ 314 h 314"/>
              <a:gd name="T10" fmla="*/ 334 w 377"/>
              <a:gd name="T11" fmla="*/ 309 h 314"/>
              <a:gd name="T12" fmla="*/ 377 w 377"/>
              <a:gd name="T13" fmla="*/ 189 h 314"/>
              <a:gd name="T14" fmla="*/ 189 w 377"/>
              <a:gd name="T15" fmla="*/ 0 h 314"/>
              <a:gd name="T16" fmla="*/ 317 w 377"/>
              <a:gd name="T17" fmla="*/ 288 h 314"/>
              <a:gd name="T18" fmla="*/ 60 w 377"/>
              <a:gd name="T19" fmla="*/ 288 h 314"/>
              <a:gd name="T20" fmla="*/ 26 w 377"/>
              <a:gd name="T21" fmla="*/ 189 h 314"/>
              <a:gd name="T22" fmla="*/ 189 w 377"/>
              <a:gd name="T23" fmla="*/ 26 h 314"/>
              <a:gd name="T24" fmla="*/ 351 w 377"/>
              <a:gd name="T25" fmla="*/ 189 h 314"/>
              <a:gd name="T26" fmla="*/ 317 w 377"/>
              <a:gd name="T27" fmla="*/ 288 h 3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377" h="314">
                <a:moveTo>
                  <a:pt x="189" y="0"/>
                </a:moveTo>
                <a:cubicBezTo>
                  <a:pt x="85" y="0"/>
                  <a:pt x="0" y="85"/>
                  <a:pt x="0" y="189"/>
                </a:cubicBezTo>
                <a:cubicBezTo>
                  <a:pt x="0" y="233"/>
                  <a:pt x="16" y="275"/>
                  <a:pt x="44" y="309"/>
                </a:cubicBezTo>
                <a:cubicBezTo>
                  <a:pt x="46" y="312"/>
                  <a:pt x="50" y="314"/>
                  <a:pt x="54" y="314"/>
                </a:cubicBezTo>
                <a:cubicBezTo>
                  <a:pt x="323" y="314"/>
                  <a:pt x="323" y="314"/>
                  <a:pt x="323" y="314"/>
                </a:cubicBezTo>
                <a:cubicBezTo>
                  <a:pt x="327" y="314"/>
                  <a:pt x="331" y="312"/>
                  <a:pt x="334" y="309"/>
                </a:cubicBezTo>
                <a:cubicBezTo>
                  <a:pt x="362" y="275"/>
                  <a:pt x="377" y="233"/>
                  <a:pt x="377" y="189"/>
                </a:cubicBezTo>
                <a:cubicBezTo>
                  <a:pt x="377" y="85"/>
                  <a:pt x="293" y="0"/>
                  <a:pt x="189" y="0"/>
                </a:cubicBezTo>
                <a:close/>
                <a:moveTo>
                  <a:pt x="317" y="288"/>
                </a:moveTo>
                <a:cubicBezTo>
                  <a:pt x="60" y="288"/>
                  <a:pt x="60" y="288"/>
                  <a:pt x="60" y="288"/>
                </a:cubicBezTo>
                <a:cubicBezTo>
                  <a:pt x="38" y="259"/>
                  <a:pt x="26" y="225"/>
                  <a:pt x="26" y="189"/>
                </a:cubicBezTo>
                <a:cubicBezTo>
                  <a:pt x="26" y="99"/>
                  <a:pt x="99" y="26"/>
                  <a:pt x="189" y="26"/>
                </a:cubicBezTo>
                <a:cubicBezTo>
                  <a:pt x="278" y="26"/>
                  <a:pt x="351" y="99"/>
                  <a:pt x="351" y="189"/>
                </a:cubicBezTo>
                <a:cubicBezTo>
                  <a:pt x="351" y="225"/>
                  <a:pt x="339" y="259"/>
                  <a:pt x="317" y="288"/>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17" name="Freeform 399">
            <a:extLst>
              <a:ext uri="{FF2B5EF4-FFF2-40B4-BE49-F238E27FC236}">
                <a16:creationId xmlns:a16="http://schemas.microsoft.com/office/drawing/2014/main" id="{00000000-0008-0000-0600-000011000000}"/>
              </a:ext>
            </a:extLst>
          </xdr:cNvPr>
          <xdr:cNvSpPr>
            <a:spLocks/>
          </xdr:cNvSpPr>
        </xdr:nvSpPr>
        <xdr:spPr bwMode="auto">
          <a:xfrm>
            <a:off x="6511927" y="5829299"/>
            <a:ext cx="49213" cy="49213"/>
          </a:xfrm>
          <a:custGeom>
            <a:avLst/>
            <a:gdLst>
              <a:gd name="T0" fmla="*/ 105 w 118"/>
              <a:gd name="T1" fmla="*/ 0 h 118"/>
              <a:gd name="T2" fmla="*/ 96 w 118"/>
              <a:gd name="T3" fmla="*/ 3 h 118"/>
              <a:gd name="T4" fmla="*/ 96 w 118"/>
              <a:gd name="T5" fmla="*/ 3 h 118"/>
              <a:gd name="T6" fmla="*/ 11 w 118"/>
              <a:gd name="T7" fmla="*/ 73 h 118"/>
              <a:gd name="T8" fmla="*/ 11 w 118"/>
              <a:gd name="T9" fmla="*/ 73 h 118"/>
              <a:gd name="T10" fmla="*/ 0 w 118"/>
              <a:gd name="T11" fmla="*/ 94 h 118"/>
              <a:gd name="T12" fmla="*/ 25 w 118"/>
              <a:gd name="T13" fmla="*/ 118 h 118"/>
              <a:gd name="T14" fmla="*/ 42 w 118"/>
              <a:gd name="T15" fmla="*/ 111 h 118"/>
              <a:gd name="T16" fmla="*/ 42 w 118"/>
              <a:gd name="T17" fmla="*/ 111 h 118"/>
              <a:gd name="T18" fmla="*/ 42 w 118"/>
              <a:gd name="T19" fmla="*/ 111 h 118"/>
              <a:gd name="T20" fmla="*/ 45 w 118"/>
              <a:gd name="T21" fmla="*/ 107 h 118"/>
              <a:gd name="T22" fmla="*/ 115 w 118"/>
              <a:gd name="T23" fmla="*/ 22 h 118"/>
              <a:gd name="T24" fmla="*/ 115 w 118"/>
              <a:gd name="T25" fmla="*/ 22 h 118"/>
              <a:gd name="T26" fmla="*/ 118 w 118"/>
              <a:gd name="T27" fmla="*/ 14 h 118"/>
              <a:gd name="T28" fmla="*/ 105 w 118"/>
              <a:gd name="T29" fmla="*/ 0 h 1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18" h="118">
                <a:moveTo>
                  <a:pt x="105" y="0"/>
                </a:moveTo>
                <a:cubicBezTo>
                  <a:pt x="101" y="0"/>
                  <a:pt x="98" y="1"/>
                  <a:pt x="96" y="3"/>
                </a:cubicBezTo>
                <a:cubicBezTo>
                  <a:pt x="96" y="3"/>
                  <a:pt x="96" y="3"/>
                  <a:pt x="96" y="3"/>
                </a:cubicBezTo>
                <a:cubicBezTo>
                  <a:pt x="11" y="73"/>
                  <a:pt x="11" y="73"/>
                  <a:pt x="11" y="73"/>
                </a:cubicBezTo>
                <a:cubicBezTo>
                  <a:pt x="11" y="73"/>
                  <a:pt x="11" y="73"/>
                  <a:pt x="11" y="73"/>
                </a:cubicBezTo>
                <a:cubicBezTo>
                  <a:pt x="4" y="78"/>
                  <a:pt x="0" y="85"/>
                  <a:pt x="0" y="94"/>
                </a:cubicBezTo>
                <a:cubicBezTo>
                  <a:pt x="0" y="107"/>
                  <a:pt x="11" y="118"/>
                  <a:pt x="25" y="118"/>
                </a:cubicBezTo>
                <a:cubicBezTo>
                  <a:pt x="32" y="118"/>
                  <a:pt x="38" y="115"/>
                  <a:pt x="42" y="111"/>
                </a:cubicBezTo>
                <a:cubicBezTo>
                  <a:pt x="42" y="111"/>
                  <a:pt x="42" y="111"/>
                  <a:pt x="42" y="111"/>
                </a:cubicBezTo>
                <a:cubicBezTo>
                  <a:pt x="42" y="111"/>
                  <a:pt x="42" y="111"/>
                  <a:pt x="42" y="111"/>
                </a:cubicBezTo>
                <a:cubicBezTo>
                  <a:pt x="44" y="110"/>
                  <a:pt x="44" y="108"/>
                  <a:pt x="45" y="107"/>
                </a:cubicBezTo>
                <a:cubicBezTo>
                  <a:pt x="115" y="22"/>
                  <a:pt x="115" y="22"/>
                  <a:pt x="115" y="22"/>
                </a:cubicBezTo>
                <a:cubicBezTo>
                  <a:pt x="115" y="22"/>
                  <a:pt x="115" y="22"/>
                  <a:pt x="115" y="22"/>
                </a:cubicBezTo>
                <a:cubicBezTo>
                  <a:pt x="117" y="20"/>
                  <a:pt x="118" y="17"/>
                  <a:pt x="118" y="14"/>
                </a:cubicBezTo>
                <a:cubicBezTo>
                  <a:pt x="118" y="6"/>
                  <a:pt x="112" y="0"/>
                  <a:pt x="105"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18" name="Freeform 400">
            <a:extLst>
              <a:ext uri="{FF2B5EF4-FFF2-40B4-BE49-F238E27FC236}">
                <a16:creationId xmlns:a16="http://schemas.microsoft.com/office/drawing/2014/main" id="{00000000-0008-0000-0600-000012000000}"/>
              </a:ext>
            </a:extLst>
          </xdr:cNvPr>
          <xdr:cNvSpPr>
            <a:spLocks/>
          </xdr:cNvSpPr>
        </xdr:nvSpPr>
        <xdr:spPr bwMode="auto">
          <a:xfrm>
            <a:off x="6462714" y="5848349"/>
            <a:ext cx="12700" cy="6350"/>
          </a:xfrm>
          <a:custGeom>
            <a:avLst/>
            <a:gdLst>
              <a:gd name="T0" fmla="*/ 22 w 30"/>
              <a:gd name="T1" fmla="*/ 0 h 16"/>
              <a:gd name="T2" fmla="*/ 8 w 30"/>
              <a:gd name="T3" fmla="*/ 0 h 16"/>
              <a:gd name="T4" fmla="*/ 0 w 30"/>
              <a:gd name="T5" fmla="*/ 8 h 16"/>
              <a:gd name="T6" fmla="*/ 8 w 30"/>
              <a:gd name="T7" fmla="*/ 16 h 16"/>
              <a:gd name="T8" fmla="*/ 22 w 30"/>
              <a:gd name="T9" fmla="*/ 16 h 16"/>
              <a:gd name="T10" fmla="*/ 30 w 30"/>
              <a:gd name="T11" fmla="*/ 8 h 16"/>
              <a:gd name="T12" fmla="*/ 22 w 30"/>
              <a:gd name="T13" fmla="*/ 0 h 16"/>
            </a:gdLst>
            <a:ahLst/>
            <a:cxnLst>
              <a:cxn ang="0">
                <a:pos x="T0" y="T1"/>
              </a:cxn>
              <a:cxn ang="0">
                <a:pos x="T2" y="T3"/>
              </a:cxn>
              <a:cxn ang="0">
                <a:pos x="T4" y="T5"/>
              </a:cxn>
              <a:cxn ang="0">
                <a:pos x="T6" y="T7"/>
              </a:cxn>
              <a:cxn ang="0">
                <a:pos x="T8" y="T9"/>
              </a:cxn>
              <a:cxn ang="0">
                <a:pos x="T10" y="T11"/>
              </a:cxn>
              <a:cxn ang="0">
                <a:pos x="T12" y="T13"/>
              </a:cxn>
            </a:cxnLst>
            <a:rect l="0" t="0" r="r" b="b"/>
            <a:pathLst>
              <a:path w="30" h="16">
                <a:moveTo>
                  <a:pt x="22" y="0"/>
                </a:moveTo>
                <a:cubicBezTo>
                  <a:pt x="8" y="0"/>
                  <a:pt x="8" y="0"/>
                  <a:pt x="8" y="0"/>
                </a:cubicBezTo>
                <a:cubicBezTo>
                  <a:pt x="4" y="0"/>
                  <a:pt x="0" y="3"/>
                  <a:pt x="0" y="8"/>
                </a:cubicBezTo>
                <a:cubicBezTo>
                  <a:pt x="0" y="12"/>
                  <a:pt x="4" y="16"/>
                  <a:pt x="8" y="16"/>
                </a:cubicBezTo>
                <a:cubicBezTo>
                  <a:pt x="22" y="16"/>
                  <a:pt x="22" y="16"/>
                  <a:pt x="22" y="16"/>
                </a:cubicBezTo>
                <a:cubicBezTo>
                  <a:pt x="26" y="16"/>
                  <a:pt x="30" y="12"/>
                  <a:pt x="30" y="8"/>
                </a:cubicBezTo>
                <a:cubicBezTo>
                  <a:pt x="30" y="3"/>
                  <a:pt x="26" y="0"/>
                  <a:pt x="22"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19" name="Freeform 401">
            <a:extLst>
              <a:ext uri="{FF2B5EF4-FFF2-40B4-BE49-F238E27FC236}">
                <a16:creationId xmlns:a16="http://schemas.microsoft.com/office/drawing/2014/main" id="{00000000-0008-0000-0600-000013000000}"/>
              </a:ext>
            </a:extLst>
          </xdr:cNvPr>
          <xdr:cNvSpPr>
            <a:spLocks/>
          </xdr:cNvSpPr>
        </xdr:nvSpPr>
        <xdr:spPr bwMode="auto">
          <a:xfrm>
            <a:off x="6477002" y="5807074"/>
            <a:ext cx="11113" cy="11113"/>
          </a:xfrm>
          <a:custGeom>
            <a:avLst/>
            <a:gdLst>
              <a:gd name="T0" fmla="*/ 14 w 28"/>
              <a:gd name="T1" fmla="*/ 3 h 27"/>
              <a:gd name="T2" fmla="*/ 3 w 28"/>
              <a:gd name="T3" fmla="*/ 3 h 27"/>
              <a:gd name="T4" fmla="*/ 3 w 28"/>
              <a:gd name="T5" fmla="*/ 14 h 27"/>
              <a:gd name="T6" fmla="*/ 14 w 28"/>
              <a:gd name="T7" fmla="*/ 24 h 27"/>
              <a:gd name="T8" fmla="*/ 19 w 28"/>
              <a:gd name="T9" fmla="*/ 27 h 27"/>
              <a:gd name="T10" fmla="*/ 25 w 28"/>
              <a:gd name="T11" fmla="*/ 24 h 27"/>
              <a:gd name="T12" fmla="*/ 25 w 28"/>
              <a:gd name="T13" fmla="*/ 13 h 27"/>
              <a:gd name="T14" fmla="*/ 14 w 28"/>
              <a:gd name="T15" fmla="*/ 3 h 27"/>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8" h="27">
                <a:moveTo>
                  <a:pt x="14" y="3"/>
                </a:moveTo>
                <a:cubicBezTo>
                  <a:pt x="11" y="0"/>
                  <a:pt x="6" y="0"/>
                  <a:pt x="3" y="3"/>
                </a:cubicBezTo>
                <a:cubicBezTo>
                  <a:pt x="0" y="6"/>
                  <a:pt x="0" y="11"/>
                  <a:pt x="3" y="14"/>
                </a:cubicBezTo>
                <a:cubicBezTo>
                  <a:pt x="14" y="24"/>
                  <a:pt x="14" y="24"/>
                  <a:pt x="14" y="24"/>
                </a:cubicBezTo>
                <a:cubicBezTo>
                  <a:pt x="15" y="26"/>
                  <a:pt x="17" y="27"/>
                  <a:pt x="19" y="27"/>
                </a:cubicBezTo>
                <a:cubicBezTo>
                  <a:pt x="21" y="27"/>
                  <a:pt x="23" y="26"/>
                  <a:pt x="25" y="24"/>
                </a:cubicBezTo>
                <a:cubicBezTo>
                  <a:pt x="28" y="21"/>
                  <a:pt x="28" y="16"/>
                  <a:pt x="25" y="13"/>
                </a:cubicBezTo>
                <a:lnTo>
                  <a:pt x="14" y="3"/>
                </a:ln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20" name="Freeform 402">
            <a:extLst>
              <a:ext uri="{FF2B5EF4-FFF2-40B4-BE49-F238E27FC236}">
                <a16:creationId xmlns:a16="http://schemas.microsoft.com/office/drawing/2014/main" id="{00000000-0008-0000-0600-000014000000}"/>
              </a:ext>
            </a:extLst>
          </xdr:cNvPr>
          <xdr:cNvSpPr>
            <a:spLocks/>
          </xdr:cNvSpPr>
        </xdr:nvSpPr>
        <xdr:spPr bwMode="auto">
          <a:xfrm>
            <a:off x="6519864" y="5789612"/>
            <a:ext cx="6350" cy="12700"/>
          </a:xfrm>
          <a:custGeom>
            <a:avLst/>
            <a:gdLst>
              <a:gd name="T0" fmla="*/ 7 w 15"/>
              <a:gd name="T1" fmla="*/ 29 h 29"/>
              <a:gd name="T2" fmla="*/ 15 w 15"/>
              <a:gd name="T3" fmla="*/ 21 h 29"/>
              <a:gd name="T4" fmla="*/ 15 w 15"/>
              <a:gd name="T5" fmla="*/ 8 h 29"/>
              <a:gd name="T6" fmla="*/ 7 w 15"/>
              <a:gd name="T7" fmla="*/ 0 h 29"/>
              <a:gd name="T8" fmla="*/ 0 w 15"/>
              <a:gd name="T9" fmla="*/ 8 h 29"/>
              <a:gd name="T10" fmla="*/ 0 w 15"/>
              <a:gd name="T11" fmla="*/ 21 h 29"/>
              <a:gd name="T12" fmla="*/ 7 w 15"/>
              <a:gd name="T13" fmla="*/ 29 h 29"/>
            </a:gdLst>
            <a:ahLst/>
            <a:cxnLst>
              <a:cxn ang="0">
                <a:pos x="T0" y="T1"/>
              </a:cxn>
              <a:cxn ang="0">
                <a:pos x="T2" y="T3"/>
              </a:cxn>
              <a:cxn ang="0">
                <a:pos x="T4" y="T5"/>
              </a:cxn>
              <a:cxn ang="0">
                <a:pos x="T6" y="T7"/>
              </a:cxn>
              <a:cxn ang="0">
                <a:pos x="T8" y="T9"/>
              </a:cxn>
              <a:cxn ang="0">
                <a:pos x="T10" y="T11"/>
              </a:cxn>
              <a:cxn ang="0">
                <a:pos x="T12" y="T13"/>
              </a:cxn>
            </a:cxnLst>
            <a:rect l="0" t="0" r="r" b="b"/>
            <a:pathLst>
              <a:path w="15" h="29">
                <a:moveTo>
                  <a:pt x="7" y="29"/>
                </a:moveTo>
                <a:cubicBezTo>
                  <a:pt x="12" y="29"/>
                  <a:pt x="15" y="26"/>
                  <a:pt x="15" y="21"/>
                </a:cubicBezTo>
                <a:cubicBezTo>
                  <a:pt x="15" y="8"/>
                  <a:pt x="15" y="8"/>
                  <a:pt x="15" y="8"/>
                </a:cubicBezTo>
                <a:cubicBezTo>
                  <a:pt x="15" y="4"/>
                  <a:pt x="12" y="0"/>
                  <a:pt x="7" y="0"/>
                </a:cubicBezTo>
                <a:cubicBezTo>
                  <a:pt x="3" y="0"/>
                  <a:pt x="0" y="4"/>
                  <a:pt x="0" y="8"/>
                </a:cubicBezTo>
                <a:cubicBezTo>
                  <a:pt x="0" y="21"/>
                  <a:pt x="0" y="21"/>
                  <a:pt x="0" y="21"/>
                </a:cubicBezTo>
                <a:cubicBezTo>
                  <a:pt x="0" y="26"/>
                  <a:pt x="3" y="29"/>
                  <a:pt x="7" y="29"/>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21" name="Freeform 403">
            <a:extLst>
              <a:ext uri="{FF2B5EF4-FFF2-40B4-BE49-F238E27FC236}">
                <a16:creationId xmlns:a16="http://schemas.microsoft.com/office/drawing/2014/main" id="{00000000-0008-0000-0600-000015000000}"/>
              </a:ext>
            </a:extLst>
          </xdr:cNvPr>
          <xdr:cNvSpPr>
            <a:spLocks/>
          </xdr:cNvSpPr>
        </xdr:nvSpPr>
        <xdr:spPr bwMode="auto">
          <a:xfrm>
            <a:off x="6557964" y="5807074"/>
            <a:ext cx="11113" cy="11113"/>
          </a:xfrm>
          <a:custGeom>
            <a:avLst/>
            <a:gdLst>
              <a:gd name="T0" fmla="*/ 13 w 27"/>
              <a:gd name="T1" fmla="*/ 3 h 27"/>
              <a:gd name="T2" fmla="*/ 3 w 27"/>
              <a:gd name="T3" fmla="*/ 13 h 27"/>
              <a:gd name="T4" fmla="*/ 3 w 27"/>
              <a:gd name="T5" fmla="*/ 24 h 27"/>
              <a:gd name="T6" fmla="*/ 8 w 27"/>
              <a:gd name="T7" fmla="*/ 27 h 27"/>
              <a:gd name="T8" fmla="*/ 14 w 27"/>
              <a:gd name="T9" fmla="*/ 24 h 27"/>
              <a:gd name="T10" fmla="*/ 24 w 27"/>
              <a:gd name="T11" fmla="*/ 14 h 27"/>
              <a:gd name="T12" fmla="*/ 24 w 27"/>
              <a:gd name="T13" fmla="*/ 3 h 27"/>
              <a:gd name="T14" fmla="*/ 13 w 27"/>
              <a:gd name="T15" fmla="*/ 3 h 27"/>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7" h="27">
                <a:moveTo>
                  <a:pt x="13" y="3"/>
                </a:moveTo>
                <a:cubicBezTo>
                  <a:pt x="3" y="13"/>
                  <a:pt x="3" y="13"/>
                  <a:pt x="3" y="13"/>
                </a:cubicBezTo>
                <a:cubicBezTo>
                  <a:pt x="0" y="16"/>
                  <a:pt x="0" y="21"/>
                  <a:pt x="3" y="24"/>
                </a:cubicBezTo>
                <a:cubicBezTo>
                  <a:pt x="4" y="26"/>
                  <a:pt x="6" y="27"/>
                  <a:pt x="8" y="27"/>
                </a:cubicBezTo>
                <a:cubicBezTo>
                  <a:pt x="10" y="27"/>
                  <a:pt x="13" y="26"/>
                  <a:pt x="14" y="24"/>
                </a:cubicBezTo>
                <a:cubicBezTo>
                  <a:pt x="24" y="14"/>
                  <a:pt x="24" y="14"/>
                  <a:pt x="24" y="14"/>
                </a:cubicBezTo>
                <a:cubicBezTo>
                  <a:pt x="27" y="11"/>
                  <a:pt x="27" y="6"/>
                  <a:pt x="24" y="3"/>
                </a:cubicBezTo>
                <a:cubicBezTo>
                  <a:pt x="21" y="0"/>
                  <a:pt x="16" y="0"/>
                  <a:pt x="13" y="3"/>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22" name="Freeform 404">
            <a:extLst>
              <a:ext uri="{FF2B5EF4-FFF2-40B4-BE49-F238E27FC236}">
                <a16:creationId xmlns:a16="http://schemas.microsoft.com/office/drawing/2014/main" id="{00000000-0008-0000-0600-000016000000}"/>
              </a:ext>
            </a:extLst>
          </xdr:cNvPr>
          <xdr:cNvSpPr>
            <a:spLocks/>
          </xdr:cNvSpPr>
        </xdr:nvSpPr>
        <xdr:spPr bwMode="auto">
          <a:xfrm>
            <a:off x="6570664" y="5848349"/>
            <a:ext cx="11113" cy="6350"/>
          </a:xfrm>
          <a:custGeom>
            <a:avLst/>
            <a:gdLst>
              <a:gd name="T0" fmla="*/ 22 w 30"/>
              <a:gd name="T1" fmla="*/ 0 h 16"/>
              <a:gd name="T2" fmla="*/ 8 w 30"/>
              <a:gd name="T3" fmla="*/ 0 h 16"/>
              <a:gd name="T4" fmla="*/ 0 w 30"/>
              <a:gd name="T5" fmla="*/ 8 h 16"/>
              <a:gd name="T6" fmla="*/ 8 w 30"/>
              <a:gd name="T7" fmla="*/ 16 h 16"/>
              <a:gd name="T8" fmla="*/ 22 w 30"/>
              <a:gd name="T9" fmla="*/ 16 h 16"/>
              <a:gd name="T10" fmla="*/ 30 w 30"/>
              <a:gd name="T11" fmla="*/ 8 h 16"/>
              <a:gd name="T12" fmla="*/ 22 w 30"/>
              <a:gd name="T13" fmla="*/ 0 h 16"/>
            </a:gdLst>
            <a:ahLst/>
            <a:cxnLst>
              <a:cxn ang="0">
                <a:pos x="T0" y="T1"/>
              </a:cxn>
              <a:cxn ang="0">
                <a:pos x="T2" y="T3"/>
              </a:cxn>
              <a:cxn ang="0">
                <a:pos x="T4" y="T5"/>
              </a:cxn>
              <a:cxn ang="0">
                <a:pos x="T6" y="T7"/>
              </a:cxn>
              <a:cxn ang="0">
                <a:pos x="T8" y="T9"/>
              </a:cxn>
              <a:cxn ang="0">
                <a:pos x="T10" y="T11"/>
              </a:cxn>
              <a:cxn ang="0">
                <a:pos x="T12" y="T13"/>
              </a:cxn>
            </a:cxnLst>
            <a:rect l="0" t="0" r="r" b="b"/>
            <a:pathLst>
              <a:path w="30" h="16">
                <a:moveTo>
                  <a:pt x="22" y="0"/>
                </a:moveTo>
                <a:cubicBezTo>
                  <a:pt x="8" y="0"/>
                  <a:pt x="8" y="0"/>
                  <a:pt x="8" y="0"/>
                </a:cubicBezTo>
                <a:cubicBezTo>
                  <a:pt x="4" y="0"/>
                  <a:pt x="0" y="3"/>
                  <a:pt x="0" y="8"/>
                </a:cubicBezTo>
                <a:cubicBezTo>
                  <a:pt x="0" y="12"/>
                  <a:pt x="4" y="16"/>
                  <a:pt x="8" y="16"/>
                </a:cubicBezTo>
                <a:cubicBezTo>
                  <a:pt x="22" y="16"/>
                  <a:pt x="22" y="16"/>
                  <a:pt x="22" y="16"/>
                </a:cubicBezTo>
                <a:cubicBezTo>
                  <a:pt x="26" y="16"/>
                  <a:pt x="30" y="12"/>
                  <a:pt x="30" y="8"/>
                </a:cubicBezTo>
                <a:cubicBezTo>
                  <a:pt x="30" y="3"/>
                  <a:pt x="26" y="0"/>
                  <a:pt x="22"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grpSp>
    <xdr:clientData/>
  </xdr:twoCellAnchor>
  <xdr:twoCellAnchor>
    <xdr:from>
      <xdr:col>10</xdr:col>
      <xdr:colOff>2643188</xdr:colOff>
      <xdr:row>1</xdr:row>
      <xdr:rowOff>83344</xdr:rowOff>
    </xdr:from>
    <xdr:to>
      <xdr:col>10</xdr:col>
      <xdr:colOff>2951803</xdr:colOff>
      <xdr:row>2</xdr:row>
      <xdr:rowOff>136627</xdr:rowOff>
    </xdr:to>
    <xdr:sp macro="" textlink="">
      <xdr:nvSpPr>
        <xdr:cNvPr id="23" name="Freeform 115">
          <a:hlinkClick xmlns:r="http://schemas.openxmlformats.org/officeDocument/2006/relationships" r:id="rId1"/>
          <a:extLst>
            <a:ext uri="{FF2B5EF4-FFF2-40B4-BE49-F238E27FC236}">
              <a16:creationId xmlns:a16="http://schemas.microsoft.com/office/drawing/2014/main" id="{00000000-0008-0000-0600-000017000000}"/>
            </a:ext>
          </a:extLst>
        </xdr:cNvPr>
        <xdr:cNvSpPr>
          <a:spLocks/>
        </xdr:cNvSpPr>
      </xdr:nvSpPr>
      <xdr:spPr bwMode="auto">
        <a:xfrm>
          <a:off x="19740563" y="178594"/>
          <a:ext cx="308615" cy="219971"/>
        </a:xfrm>
        <a:custGeom>
          <a:avLst/>
          <a:gdLst>
            <a:gd name="T0" fmla="*/ 322 w 678"/>
            <a:gd name="T1" fmla="*/ 34 h 484"/>
            <a:gd name="T2" fmla="*/ 321 w 678"/>
            <a:gd name="T3" fmla="*/ 26 h 484"/>
            <a:gd name="T4" fmla="*/ 320 w 678"/>
            <a:gd name="T5" fmla="*/ 24 h 484"/>
            <a:gd name="T6" fmla="*/ 318 w 678"/>
            <a:gd name="T7" fmla="*/ 18 h 484"/>
            <a:gd name="T8" fmla="*/ 317 w 678"/>
            <a:gd name="T9" fmla="*/ 17 h 484"/>
            <a:gd name="T10" fmla="*/ 313 w 678"/>
            <a:gd name="T11" fmla="*/ 11 h 484"/>
            <a:gd name="T12" fmla="*/ 312 w 678"/>
            <a:gd name="T13" fmla="*/ 11 h 484"/>
            <a:gd name="T14" fmla="*/ 305 w 678"/>
            <a:gd name="T15" fmla="*/ 6 h 484"/>
            <a:gd name="T16" fmla="*/ 272 w 678"/>
            <a:gd name="T17" fmla="*/ 8 h 484"/>
            <a:gd name="T18" fmla="*/ 13 w 678"/>
            <a:gd name="T19" fmla="*/ 218 h 484"/>
            <a:gd name="T20" fmla="*/ 0 w 678"/>
            <a:gd name="T21" fmla="*/ 243 h 484"/>
            <a:gd name="T22" fmla="*/ 13 w 678"/>
            <a:gd name="T23" fmla="*/ 269 h 484"/>
            <a:gd name="T24" fmla="*/ 272 w 678"/>
            <a:gd name="T25" fmla="*/ 478 h 484"/>
            <a:gd name="T26" fmla="*/ 292 w 678"/>
            <a:gd name="T27" fmla="*/ 484 h 484"/>
            <a:gd name="T28" fmla="*/ 292 w 678"/>
            <a:gd name="T29" fmla="*/ 484 h 484"/>
            <a:gd name="T30" fmla="*/ 298 w 678"/>
            <a:gd name="T31" fmla="*/ 483 h 484"/>
            <a:gd name="T32" fmla="*/ 305 w 678"/>
            <a:gd name="T33" fmla="*/ 481 h 484"/>
            <a:gd name="T34" fmla="*/ 322 w 678"/>
            <a:gd name="T35" fmla="*/ 453 h 484"/>
            <a:gd name="T36" fmla="*/ 322 w 678"/>
            <a:gd name="T37" fmla="*/ 346 h 484"/>
            <a:gd name="T38" fmla="*/ 605 w 678"/>
            <a:gd name="T39" fmla="*/ 316 h 484"/>
            <a:gd name="T40" fmla="*/ 678 w 678"/>
            <a:gd name="T41" fmla="*/ 243 h 484"/>
            <a:gd name="T42" fmla="*/ 605 w 678"/>
            <a:gd name="T43" fmla="*/ 170 h 484"/>
            <a:gd name="T44" fmla="*/ 322 w 678"/>
            <a:gd name="T45" fmla="*/ 140 h 484"/>
            <a:gd name="T46" fmla="*/ 322 w 678"/>
            <a:gd name="T47" fmla="*/ 34 h 4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678" h="484">
              <a:moveTo>
                <a:pt x="322" y="34"/>
              </a:moveTo>
              <a:cubicBezTo>
                <a:pt x="322" y="31"/>
                <a:pt x="321" y="28"/>
                <a:pt x="321" y="26"/>
              </a:cubicBezTo>
              <a:cubicBezTo>
                <a:pt x="321" y="25"/>
                <a:pt x="320" y="25"/>
                <a:pt x="320" y="24"/>
              </a:cubicBezTo>
              <a:cubicBezTo>
                <a:pt x="320" y="22"/>
                <a:pt x="319" y="20"/>
                <a:pt x="318" y="18"/>
              </a:cubicBezTo>
              <a:cubicBezTo>
                <a:pt x="317" y="18"/>
                <a:pt x="317" y="17"/>
                <a:pt x="317" y="17"/>
              </a:cubicBezTo>
              <a:cubicBezTo>
                <a:pt x="316" y="15"/>
                <a:pt x="314" y="13"/>
                <a:pt x="313" y="11"/>
              </a:cubicBezTo>
              <a:cubicBezTo>
                <a:pt x="313" y="11"/>
                <a:pt x="312" y="11"/>
                <a:pt x="312" y="11"/>
              </a:cubicBezTo>
              <a:cubicBezTo>
                <a:pt x="310" y="9"/>
                <a:pt x="308" y="7"/>
                <a:pt x="305" y="6"/>
              </a:cubicBezTo>
              <a:cubicBezTo>
                <a:pt x="294" y="0"/>
                <a:pt x="282" y="1"/>
                <a:pt x="272" y="8"/>
              </a:cubicBezTo>
              <a:cubicBezTo>
                <a:pt x="13" y="218"/>
                <a:pt x="13" y="218"/>
                <a:pt x="13" y="218"/>
              </a:cubicBezTo>
              <a:cubicBezTo>
                <a:pt x="5" y="224"/>
                <a:pt x="0" y="233"/>
                <a:pt x="0" y="243"/>
              </a:cubicBezTo>
              <a:cubicBezTo>
                <a:pt x="0" y="253"/>
                <a:pt x="5" y="263"/>
                <a:pt x="13" y="269"/>
              </a:cubicBezTo>
              <a:cubicBezTo>
                <a:pt x="272" y="478"/>
                <a:pt x="272" y="478"/>
                <a:pt x="272" y="478"/>
              </a:cubicBezTo>
              <a:cubicBezTo>
                <a:pt x="278" y="482"/>
                <a:pt x="285" y="484"/>
                <a:pt x="292" y="484"/>
              </a:cubicBezTo>
              <a:cubicBezTo>
                <a:pt x="292" y="484"/>
                <a:pt x="292" y="484"/>
                <a:pt x="292" y="484"/>
              </a:cubicBezTo>
              <a:cubicBezTo>
                <a:pt x="294" y="484"/>
                <a:pt x="296" y="484"/>
                <a:pt x="298" y="483"/>
              </a:cubicBezTo>
              <a:cubicBezTo>
                <a:pt x="300" y="483"/>
                <a:pt x="303" y="482"/>
                <a:pt x="305" y="481"/>
              </a:cubicBezTo>
              <a:cubicBezTo>
                <a:pt x="315" y="476"/>
                <a:pt x="322" y="465"/>
                <a:pt x="322" y="453"/>
              </a:cubicBezTo>
              <a:cubicBezTo>
                <a:pt x="322" y="346"/>
                <a:pt x="322" y="346"/>
                <a:pt x="322" y="346"/>
              </a:cubicBezTo>
              <a:cubicBezTo>
                <a:pt x="605" y="316"/>
                <a:pt x="605" y="316"/>
                <a:pt x="605" y="316"/>
              </a:cubicBezTo>
              <a:cubicBezTo>
                <a:pt x="645" y="316"/>
                <a:pt x="678" y="284"/>
                <a:pt x="678" y="243"/>
              </a:cubicBezTo>
              <a:cubicBezTo>
                <a:pt x="678" y="203"/>
                <a:pt x="645" y="170"/>
                <a:pt x="605" y="170"/>
              </a:cubicBezTo>
              <a:cubicBezTo>
                <a:pt x="322" y="140"/>
                <a:pt x="322" y="140"/>
                <a:pt x="322" y="140"/>
              </a:cubicBezTo>
              <a:lnTo>
                <a:pt x="322" y="34"/>
              </a:lnTo>
              <a:close/>
            </a:path>
          </a:pathLst>
        </a:custGeom>
        <a:solidFill>
          <a:schemeClr val="accent1"/>
        </a:solidFill>
        <a:ln>
          <a:noFill/>
        </a:ln>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clientData/>
  </xdr:twoCellAnchor>
  <xdr:twoCellAnchor>
    <xdr:from>
      <xdr:col>10</xdr:col>
      <xdr:colOff>3005682</xdr:colOff>
      <xdr:row>1</xdr:row>
      <xdr:rowOff>83819</xdr:rowOff>
    </xdr:from>
    <xdr:to>
      <xdr:col>10</xdr:col>
      <xdr:colOff>3314297</xdr:colOff>
      <xdr:row>2</xdr:row>
      <xdr:rowOff>137102</xdr:rowOff>
    </xdr:to>
    <xdr:sp macro="" textlink="">
      <xdr:nvSpPr>
        <xdr:cNvPr id="24" name="Freeform 116">
          <a:hlinkClick xmlns:r="http://schemas.openxmlformats.org/officeDocument/2006/relationships" r:id="rId2"/>
          <a:extLst>
            <a:ext uri="{FF2B5EF4-FFF2-40B4-BE49-F238E27FC236}">
              <a16:creationId xmlns:a16="http://schemas.microsoft.com/office/drawing/2014/main" id="{00000000-0008-0000-0600-000018000000}"/>
            </a:ext>
          </a:extLst>
        </xdr:cNvPr>
        <xdr:cNvSpPr>
          <a:spLocks/>
        </xdr:cNvSpPr>
      </xdr:nvSpPr>
      <xdr:spPr bwMode="auto">
        <a:xfrm>
          <a:off x="20103057" y="179069"/>
          <a:ext cx="308615" cy="219971"/>
        </a:xfrm>
        <a:custGeom>
          <a:avLst/>
          <a:gdLst>
            <a:gd name="T0" fmla="*/ 356 w 678"/>
            <a:gd name="T1" fmla="*/ 451 h 484"/>
            <a:gd name="T2" fmla="*/ 357 w 678"/>
            <a:gd name="T3" fmla="*/ 458 h 484"/>
            <a:gd name="T4" fmla="*/ 358 w 678"/>
            <a:gd name="T5" fmla="*/ 460 h 484"/>
            <a:gd name="T6" fmla="*/ 360 w 678"/>
            <a:gd name="T7" fmla="*/ 466 h 484"/>
            <a:gd name="T8" fmla="*/ 361 w 678"/>
            <a:gd name="T9" fmla="*/ 467 h 484"/>
            <a:gd name="T10" fmla="*/ 365 w 678"/>
            <a:gd name="T11" fmla="*/ 473 h 484"/>
            <a:gd name="T12" fmla="*/ 366 w 678"/>
            <a:gd name="T13" fmla="*/ 473 h 484"/>
            <a:gd name="T14" fmla="*/ 373 w 678"/>
            <a:gd name="T15" fmla="*/ 479 h 484"/>
            <a:gd name="T16" fmla="*/ 406 w 678"/>
            <a:gd name="T17" fmla="*/ 476 h 484"/>
            <a:gd name="T18" fmla="*/ 665 w 678"/>
            <a:gd name="T19" fmla="*/ 266 h 484"/>
            <a:gd name="T20" fmla="*/ 678 w 678"/>
            <a:gd name="T21" fmla="*/ 241 h 484"/>
            <a:gd name="T22" fmla="*/ 665 w 678"/>
            <a:gd name="T23" fmla="*/ 216 h 484"/>
            <a:gd name="T24" fmla="*/ 406 w 678"/>
            <a:gd name="T25" fmla="*/ 6 h 484"/>
            <a:gd name="T26" fmla="*/ 386 w 678"/>
            <a:gd name="T27" fmla="*/ 0 h 484"/>
            <a:gd name="T28" fmla="*/ 386 w 678"/>
            <a:gd name="T29" fmla="*/ 0 h 484"/>
            <a:gd name="T30" fmla="*/ 380 w 678"/>
            <a:gd name="T31" fmla="*/ 1 h 484"/>
            <a:gd name="T32" fmla="*/ 373 w 678"/>
            <a:gd name="T33" fmla="*/ 3 h 484"/>
            <a:gd name="T34" fmla="*/ 356 w 678"/>
            <a:gd name="T35" fmla="*/ 31 h 484"/>
            <a:gd name="T36" fmla="*/ 356 w 678"/>
            <a:gd name="T37" fmla="*/ 138 h 484"/>
            <a:gd name="T38" fmla="*/ 73 w 678"/>
            <a:gd name="T39" fmla="*/ 168 h 484"/>
            <a:gd name="T40" fmla="*/ 0 w 678"/>
            <a:gd name="T41" fmla="*/ 241 h 484"/>
            <a:gd name="T42" fmla="*/ 73 w 678"/>
            <a:gd name="T43" fmla="*/ 314 h 484"/>
            <a:gd name="T44" fmla="*/ 356 w 678"/>
            <a:gd name="T45" fmla="*/ 344 h 484"/>
            <a:gd name="T46" fmla="*/ 356 w 678"/>
            <a:gd name="T47" fmla="*/ 451 h 4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678" h="484">
              <a:moveTo>
                <a:pt x="356" y="451"/>
              </a:moveTo>
              <a:cubicBezTo>
                <a:pt x="356" y="453"/>
                <a:pt x="357" y="456"/>
                <a:pt x="357" y="458"/>
              </a:cubicBezTo>
              <a:cubicBezTo>
                <a:pt x="357" y="459"/>
                <a:pt x="358" y="460"/>
                <a:pt x="358" y="460"/>
              </a:cubicBezTo>
              <a:cubicBezTo>
                <a:pt x="359" y="462"/>
                <a:pt x="359" y="464"/>
                <a:pt x="360" y="466"/>
              </a:cubicBezTo>
              <a:cubicBezTo>
                <a:pt x="361" y="466"/>
                <a:pt x="361" y="467"/>
                <a:pt x="361" y="467"/>
              </a:cubicBezTo>
              <a:cubicBezTo>
                <a:pt x="362" y="469"/>
                <a:pt x="364" y="471"/>
                <a:pt x="365" y="473"/>
              </a:cubicBezTo>
              <a:cubicBezTo>
                <a:pt x="365" y="473"/>
                <a:pt x="366" y="473"/>
                <a:pt x="366" y="473"/>
              </a:cubicBezTo>
              <a:cubicBezTo>
                <a:pt x="368" y="475"/>
                <a:pt x="370" y="477"/>
                <a:pt x="373" y="479"/>
              </a:cubicBezTo>
              <a:cubicBezTo>
                <a:pt x="384" y="484"/>
                <a:pt x="396" y="483"/>
                <a:pt x="406" y="476"/>
              </a:cubicBezTo>
              <a:cubicBezTo>
                <a:pt x="665" y="266"/>
                <a:pt x="665" y="266"/>
                <a:pt x="665" y="266"/>
              </a:cubicBezTo>
              <a:cubicBezTo>
                <a:pt x="673" y="260"/>
                <a:pt x="678" y="251"/>
                <a:pt x="678" y="241"/>
              </a:cubicBezTo>
              <a:cubicBezTo>
                <a:pt x="678" y="231"/>
                <a:pt x="673" y="222"/>
                <a:pt x="665" y="216"/>
              </a:cubicBezTo>
              <a:cubicBezTo>
                <a:pt x="406" y="6"/>
                <a:pt x="406" y="6"/>
                <a:pt x="406" y="6"/>
              </a:cubicBezTo>
              <a:cubicBezTo>
                <a:pt x="400" y="2"/>
                <a:pt x="393" y="0"/>
                <a:pt x="386" y="0"/>
              </a:cubicBezTo>
              <a:cubicBezTo>
                <a:pt x="386" y="0"/>
                <a:pt x="386" y="0"/>
                <a:pt x="386" y="0"/>
              </a:cubicBezTo>
              <a:cubicBezTo>
                <a:pt x="384" y="0"/>
                <a:pt x="382" y="1"/>
                <a:pt x="380" y="1"/>
              </a:cubicBezTo>
              <a:cubicBezTo>
                <a:pt x="378" y="2"/>
                <a:pt x="375" y="2"/>
                <a:pt x="373" y="3"/>
              </a:cubicBezTo>
              <a:cubicBezTo>
                <a:pt x="363" y="9"/>
                <a:pt x="356" y="20"/>
                <a:pt x="356" y="31"/>
              </a:cubicBezTo>
              <a:cubicBezTo>
                <a:pt x="356" y="138"/>
                <a:pt x="356" y="138"/>
                <a:pt x="356" y="138"/>
              </a:cubicBezTo>
              <a:cubicBezTo>
                <a:pt x="73" y="168"/>
                <a:pt x="73" y="168"/>
                <a:pt x="73" y="168"/>
              </a:cubicBezTo>
              <a:cubicBezTo>
                <a:pt x="33" y="168"/>
                <a:pt x="0" y="201"/>
                <a:pt x="0" y="241"/>
              </a:cubicBezTo>
              <a:cubicBezTo>
                <a:pt x="0" y="281"/>
                <a:pt x="33" y="314"/>
                <a:pt x="73" y="314"/>
              </a:cubicBezTo>
              <a:cubicBezTo>
                <a:pt x="356" y="344"/>
                <a:pt x="356" y="344"/>
                <a:pt x="356" y="344"/>
              </a:cubicBezTo>
              <a:lnTo>
                <a:pt x="356" y="451"/>
              </a:lnTo>
              <a:close/>
            </a:path>
          </a:pathLst>
        </a:custGeom>
        <a:solidFill>
          <a:schemeClr val="accent1"/>
        </a:solidFill>
        <a:ln>
          <a:noFill/>
        </a:ln>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clientData/>
  </xdr:twoCellAnchor>
  <xdr:oneCellAnchor>
    <xdr:from>
      <xdr:col>1</xdr:col>
      <xdr:colOff>95250</xdr:colOff>
      <xdr:row>80</xdr:row>
      <xdr:rowOff>68580</xdr:rowOff>
    </xdr:from>
    <xdr:ext cx="192628" cy="174570"/>
    <xdr:grpSp>
      <xdr:nvGrpSpPr>
        <xdr:cNvPr id="25" name="Gruppieren 10">
          <a:extLst>
            <a:ext uri="{FF2B5EF4-FFF2-40B4-BE49-F238E27FC236}">
              <a16:creationId xmlns:a16="http://schemas.microsoft.com/office/drawing/2014/main" id="{5F142F83-F061-B14F-AEE3-97E319AEE14D}"/>
            </a:ext>
          </a:extLst>
        </xdr:cNvPr>
        <xdr:cNvGrpSpPr/>
      </xdr:nvGrpSpPr>
      <xdr:grpSpPr>
        <a:xfrm>
          <a:off x="542925" y="50217705"/>
          <a:ext cx="192628" cy="174570"/>
          <a:chOff x="5734448" y="2685317"/>
          <a:chExt cx="152400" cy="138113"/>
        </a:xfrm>
        <a:solidFill>
          <a:schemeClr val="bg1"/>
        </a:solidFill>
      </xdr:grpSpPr>
      <xdr:sp macro="" textlink="">
        <xdr:nvSpPr>
          <xdr:cNvPr id="26" name="Freeform 36">
            <a:extLst>
              <a:ext uri="{FF2B5EF4-FFF2-40B4-BE49-F238E27FC236}">
                <a16:creationId xmlns:a16="http://schemas.microsoft.com/office/drawing/2014/main" id="{171D597B-55D8-F049-9E2C-F6F1E3F88CE9}"/>
              </a:ext>
            </a:extLst>
          </xdr:cNvPr>
          <xdr:cNvSpPr>
            <a:spLocks/>
          </xdr:cNvSpPr>
        </xdr:nvSpPr>
        <xdr:spPr bwMode="auto">
          <a:xfrm>
            <a:off x="5734448" y="2715479"/>
            <a:ext cx="38100" cy="107950"/>
          </a:xfrm>
          <a:custGeom>
            <a:avLst/>
            <a:gdLst>
              <a:gd name="T0" fmla="*/ 153 w 174"/>
              <a:gd name="T1" fmla="*/ 0 h 486"/>
              <a:gd name="T2" fmla="*/ 20 w 174"/>
              <a:gd name="T3" fmla="*/ 0 h 486"/>
              <a:gd name="T4" fmla="*/ 0 w 174"/>
              <a:gd name="T5" fmla="*/ 20 h 486"/>
              <a:gd name="T6" fmla="*/ 0 w 174"/>
              <a:gd name="T7" fmla="*/ 465 h 486"/>
              <a:gd name="T8" fmla="*/ 20 w 174"/>
              <a:gd name="T9" fmla="*/ 486 h 486"/>
              <a:gd name="T10" fmla="*/ 153 w 174"/>
              <a:gd name="T11" fmla="*/ 486 h 486"/>
              <a:gd name="T12" fmla="*/ 174 w 174"/>
              <a:gd name="T13" fmla="*/ 465 h 486"/>
              <a:gd name="T14" fmla="*/ 174 w 174"/>
              <a:gd name="T15" fmla="*/ 20 h 486"/>
              <a:gd name="T16" fmla="*/ 153 w 174"/>
              <a:gd name="T17" fmla="*/ 0 h 48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74" h="486">
                <a:moveTo>
                  <a:pt x="153" y="0"/>
                </a:moveTo>
                <a:cubicBezTo>
                  <a:pt x="20" y="0"/>
                  <a:pt x="20" y="0"/>
                  <a:pt x="20" y="0"/>
                </a:cubicBezTo>
                <a:cubicBezTo>
                  <a:pt x="9" y="0"/>
                  <a:pt x="0" y="9"/>
                  <a:pt x="0" y="20"/>
                </a:cubicBezTo>
                <a:cubicBezTo>
                  <a:pt x="0" y="465"/>
                  <a:pt x="0" y="465"/>
                  <a:pt x="0" y="465"/>
                </a:cubicBezTo>
                <a:cubicBezTo>
                  <a:pt x="0" y="477"/>
                  <a:pt x="9" y="486"/>
                  <a:pt x="20" y="486"/>
                </a:cubicBezTo>
                <a:cubicBezTo>
                  <a:pt x="153" y="486"/>
                  <a:pt x="153" y="486"/>
                  <a:pt x="153" y="486"/>
                </a:cubicBezTo>
                <a:cubicBezTo>
                  <a:pt x="165" y="486"/>
                  <a:pt x="174" y="477"/>
                  <a:pt x="174" y="465"/>
                </a:cubicBezTo>
                <a:cubicBezTo>
                  <a:pt x="174" y="20"/>
                  <a:pt x="174" y="20"/>
                  <a:pt x="174" y="20"/>
                </a:cubicBezTo>
                <a:cubicBezTo>
                  <a:pt x="174" y="9"/>
                  <a:pt x="165" y="0"/>
                  <a:pt x="153"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27" name="Freeform 37">
            <a:extLst>
              <a:ext uri="{FF2B5EF4-FFF2-40B4-BE49-F238E27FC236}">
                <a16:creationId xmlns:a16="http://schemas.microsoft.com/office/drawing/2014/main" id="{6A9B68A4-A585-8C4C-B6D8-89A163B6769D}"/>
              </a:ext>
            </a:extLst>
          </xdr:cNvPr>
          <xdr:cNvSpPr>
            <a:spLocks/>
          </xdr:cNvSpPr>
        </xdr:nvSpPr>
        <xdr:spPr bwMode="auto">
          <a:xfrm>
            <a:off x="5791598" y="2750404"/>
            <a:ext cx="38100" cy="73025"/>
          </a:xfrm>
          <a:custGeom>
            <a:avLst/>
            <a:gdLst>
              <a:gd name="T0" fmla="*/ 154 w 174"/>
              <a:gd name="T1" fmla="*/ 0 h 331"/>
              <a:gd name="T2" fmla="*/ 20 w 174"/>
              <a:gd name="T3" fmla="*/ 0 h 331"/>
              <a:gd name="T4" fmla="*/ 0 w 174"/>
              <a:gd name="T5" fmla="*/ 20 h 331"/>
              <a:gd name="T6" fmla="*/ 0 w 174"/>
              <a:gd name="T7" fmla="*/ 310 h 331"/>
              <a:gd name="T8" fmla="*/ 20 w 174"/>
              <a:gd name="T9" fmla="*/ 331 h 331"/>
              <a:gd name="T10" fmla="*/ 154 w 174"/>
              <a:gd name="T11" fmla="*/ 331 h 331"/>
              <a:gd name="T12" fmla="*/ 174 w 174"/>
              <a:gd name="T13" fmla="*/ 310 h 331"/>
              <a:gd name="T14" fmla="*/ 174 w 174"/>
              <a:gd name="T15" fmla="*/ 20 h 331"/>
              <a:gd name="T16" fmla="*/ 154 w 174"/>
              <a:gd name="T17" fmla="*/ 0 h 3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74" h="331">
                <a:moveTo>
                  <a:pt x="154" y="0"/>
                </a:moveTo>
                <a:cubicBezTo>
                  <a:pt x="20" y="0"/>
                  <a:pt x="20" y="0"/>
                  <a:pt x="20" y="0"/>
                </a:cubicBezTo>
                <a:cubicBezTo>
                  <a:pt x="9" y="0"/>
                  <a:pt x="0" y="9"/>
                  <a:pt x="0" y="20"/>
                </a:cubicBezTo>
                <a:cubicBezTo>
                  <a:pt x="0" y="310"/>
                  <a:pt x="0" y="310"/>
                  <a:pt x="0" y="310"/>
                </a:cubicBezTo>
                <a:cubicBezTo>
                  <a:pt x="0" y="322"/>
                  <a:pt x="9" y="331"/>
                  <a:pt x="20" y="331"/>
                </a:cubicBezTo>
                <a:cubicBezTo>
                  <a:pt x="154" y="331"/>
                  <a:pt x="154" y="331"/>
                  <a:pt x="154" y="331"/>
                </a:cubicBezTo>
                <a:cubicBezTo>
                  <a:pt x="165" y="331"/>
                  <a:pt x="174" y="322"/>
                  <a:pt x="174" y="310"/>
                </a:cubicBezTo>
                <a:cubicBezTo>
                  <a:pt x="174" y="20"/>
                  <a:pt x="174" y="20"/>
                  <a:pt x="174" y="20"/>
                </a:cubicBezTo>
                <a:cubicBezTo>
                  <a:pt x="174" y="9"/>
                  <a:pt x="165" y="0"/>
                  <a:pt x="154"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28" name="Freeform 38">
            <a:extLst>
              <a:ext uri="{FF2B5EF4-FFF2-40B4-BE49-F238E27FC236}">
                <a16:creationId xmlns:a16="http://schemas.microsoft.com/office/drawing/2014/main" id="{61C5A5FB-6184-A349-AE21-AC27EE92E3D8}"/>
              </a:ext>
            </a:extLst>
          </xdr:cNvPr>
          <xdr:cNvSpPr>
            <a:spLocks/>
          </xdr:cNvSpPr>
        </xdr:nvSpPr>
        <xdr:spPr bwMode="auto">
          <a:xfrm>
            <a:off x="5848748" y="2685317"/>
            <a:ext cx="38100" cy="138113"/>
          </a:xfrm>
          <a:custGeom>
            <a:avLst/>
            <a:gdLst>
              <a:gd name="T0" fmla="*/ 153 w 173"/>
              <a:gd name="T1" fmla="*/ 0 h 626"/>
              <a:gd name="T2" fmla="*/ 20 w 173"/>
              <a:gd name="T3" fmla="*/ 0 h 626"/>
              <a:gd name="T4" fmla="*/ 0 w 173"/>
              <a:gd name="T5" fmla="*/ 21 h 626"/>
              <a:gd name="T6" fmla="*/ 0 w 173"/>
              <a:gd name="T7" fmla="*/ 605 h 626"/>
              <a:gd name="T8" fmla="*/ 20 w 173"/>
              <a:gd name="T9" fmla="*/ 626 h 626"/>
              <a:gd name="T10" fmla="*/ 153 w 173"/>
              <a:gd name="T11" fmla="*/ 626 h 626"/>
              <a:gd name="T12" fmla="*/ 173 w 173"/>
              <a:gd name="T13" fmla="*/ 605 h 626"/>
              <a:gd name="T14" fmla="*/ 173 w 173"/>
              <a:gd name="T15" fmla="*/ 21 h 626"/>
              <a:gd name="T16" fmla="*/ 153 w 173"/>
              <a:gd name="T17" fmla="*/ 0 h 6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73" h="626">
                <a:moveTo>
                  <a:pt x="153" y="0"/>
                </a:moveTo>
                <a:cubicBezTo>
                  <a:pt x="20" y="0"/>
                  <a:pt x="20" y="0"/>
                  <a:pt x="20" y="0"/>
                </a:cubicBezTo>
                <a:cubicBezTo>
                  <a:pt x="9" y="0"/>
                  <a:pt x="0" y="10"/>
                  <a:pt x="0" y="21"/>
                </a:cubicBezTo>
                <a:cubicBezTo>
                  <a:pt x="0" y="605"/>
                  <a:pt x="0" y="605"/>
                  <a:pt x="0" y="605"/>
                </a:cubicBezTo>
                <a:cubicBezTo>
                  <a:pt x="0" y="617"/>
                  <a:pt x="9" y="626"/>
                  <a:pt x="20" y="626"/>
                </a:cubicBezTo>
                <a:cubicBezTo>
                  <a:pt x="153" y="626"/>
                  <a:pt x="153" y="626"/>
                  <a:pt x="153" y="626"/>
                </a:cubicBezTo>
                <a:cubicBezTo>
                  <a:pt x="164" y="626"/>
                  <a:pt x="173" y="617"/>
                  <a:pt x="173" y="605"/>
                </a:cubicBezTo>
                <a:cubicBezTo>
                  <a:pt x="173" y="21"/>
                  <a:pt x="173" y="21"/>
                  <a:pt x="173" y="21"/>
                </a:cubicBezTo>
                <a:cubicBezTo>
                  <a:pt x="173" y="10"/>
                  <a:pt x="164" y="0"/>
                  <a:pt x="153"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grpSp>
    <xdr:clientData/>
  </xdr:oneCellAnchor>
  <xdr:oneCellAnchor>
    <xdr:from>
      <xdr:col>1</xdr:col>
      <xdr:colOff>53340</xdr:colOff>
      <xdr:row>74</xdr:row>
      <xdr:rowOff>22860</xdr:rowOff>
    </xdr:from>
    <xdr:ext cx="267210" cy="221715"/>
    <xdr:grpSp>
      <xdr:nvGrpSpPr>
        <xdr:cNvPr id="29" name="Gruppieren 14">
          <a:extLst>
            <a:ext uri="{FF2B5EF4-FFF2-40B4-BE49-F238E27FC236}">
              <a16:creationId xmlns:a16="http://schemas.microsoft.com/office/drawing/2014/main" id="{C9CD69AA-9C1C-914C-82AB-88EBB6707A49}"/>
            </a:ext>
          </a:extLst>
        </xdr:cNvPr>
        <xdr:cNvGrpSpPr/>
      </xdr:nvGrpSpPr>
      <xdr:grpSpPr>
        <a:xfrm>
          <a:off x="501015" y="48838485"/>
          <a:ext cx="267210" cy="221715"/>
          <a:chOff x="6445252" y="5772149"/>
          <a:chExt cx="155575" cy="130175"/>
        </a:xfrm>
        <a:solidFill>
          <a:schemeClr val="bg1"/>
        </a:solidFill>
      </xdr:grpSpPr>
      <xdr:sp macro="" textlink="">
        <xdr:nvSpPr>
          <xdr:cNvPr id="30" name="Freeform 398">
            <a:extLst>
              <a:ext uri="{FF2B5EF4-FFF2-40B4-BE49-F238E27FC236}">
                <a16:creationId xmlns:a16="http://schemas.microsoft.com/office/drawing/2014/main" id="{6C43D957-B8D7-B847-A6B9-DD3DCE6F5EEC}"/>
              </a:ext>
            </a:extLst>
          </xdr:cNvPr>
          <xdr:cNvSpPr>
            <a:spLocks noEditPoints="1"/>
          </xdr:cNvSpPr>
        </xdr:nvSpPr>
        <xdr:spPr bwMode="auto">
          <a:xfrm>
            <a:off x="6445252" y="5772149"/>
            <a:ext cx="155575" cy="130175"/>
          </a:xfrm>
          <a:custGeom>
            <a:avLst/>
            <a:gdLst>
              <a:gd name="T0" fmla="*/ 189 w 377"/>
              <a:gd name="T1" fmla="*/ 0 h 314"/>
              <a:gd name="T2" fmla="*/ 0 w 377"/>
              <a:gd name="T3" fmla="*/ 189 h 314"/>
              <a:gd name="T4" fmla="*/ 44 w 377"/>
              <a:gd name="T5" fmla="*/ 309 h 314"/>
              <a:gd name="T6" fmla="*/ 54 w 377"/>
              <a:gd name="T7" fmla="*/ 314 h 314"/>
              <a:gd name="T8" fmla="*/ 323 w 377"/>
              <a:gd name="T9" fmla="*/ 314 h 314"/>
              <a:gd name="T10" fmla="*/ 334 w 377"/>
              <a:gd name="T11" fmla="*/ 309 h 314"/>
              <a:gd name="T12" fmla="*/ 377 w 377"/>
              <a:gd name="T13" fmla="*/ 189 h 314"/>
              <a:gd name="T14" fmla="*/ 189 w 377"/>
              <a:gd name="T15" fmla="*/ 0 h 314"/>
              <a:gd name="T16" fmla="*/ 317 w 377"/>
              <a:gd name="T17" fmla="*/ 288 h 314"/>
              <a:gd name="T18" fmla="*/ 60 w 377"/>
              <a:gd name="T19" fmla="*/ 288 h 314"/>
              <a:gd name="T20" fmla="*/ 26 w 377"/>
              <a:gd name="T21" fmla="*/ 189 h 314"/>
              <a:gd name="T22" fmla="*/ 189 w 377"/>
              <a:gd name="T23" fmla="*/ 26 h 314"/>
              <a:gd name="T24" fmla="*/ 351 w 377"/>
              <a:gd name="T25" fmla="*/ 189 h 314"/>
              <a:gd name="T26" fmla="*/ 317 w 377"/>
              <a:gd name="T27" fmla="*/ 288 h 3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377" h="314">
                <a:moveTo>
                  <a:pt x="189" y="0"/>
                </a:moveTo>
                <a:cubicBezTo>
                  <a:pt x="85" y="0"/>
                  <a:pt x="0" y="85"/>
                  <a:pt x="0" y="189"/>
                </a:cubicBezTo>
                <a:cubicBezTo>
                  <a:pt x="0" y="233"/>
                  <a:pt x="16" y="275"/>
                  <a:pt x="44" y="309"/>
                </a:cubicBezTo>
                <a:cubicBezTo>
                  <a:pt x="46" y="312"/>
                  <a:pt x="50" y="314"/>
                  <a:pt x="54" y="314"/>
                </a:cubicBezTo>
                <a:cubicBezTo>
                  <a:pt x="323" y="314"/>
                  <a:pt x="323" y="314"/>
                  <a:pt x="323" y="314"/>
                </a:cubicBezTo>
                <a:cubicBezTo>
                  <a:pt x="327" y="314"/>
                  <a:pt x="331" y="312"/>
                  <a:pt x="334" y="309"/>
                </a:cubicBezTo>
                <a:cubicBezTo>
                  <a:pt x="362" y="275"/>
                  <a:pt x="377" y="233"/>
                  <a:pt x="377" y="189"/>
                </a:cubicBezTo>
                <a:cubicBezTo>
                  <a:pt x="377" y="85"/>
                  <a:pt x="293" y="0"/>
                  <a:pt x="189" y="0"/>
                </a:cubicBezTo>
                <a:close/>
                <a:moveTo>
                  <a:pt x="317" y="288"/>
                </a:moveTo>
                <a:cubicBezTo>
                  <a:pt x="60" y="288"/>
                  <a:pt x="60" y="288"/>
                  <a:pt x="60" y="288"/>
                </a:cubicBezTo>
                <a:cubicBezTo>
                  <a:pt x="38" y="259"/>
                  <a:pt x="26" y="225"/>
                  <a:pt x="26" y="189"/>
                </a:cubicBezTo>
                <a:cubicBezTo>
                  <a:pt x="26" y="99"/>
                  <a:pt x="99" y="26"/>
                  <a:pt x="189" y="26"/>
                </a:cubicBezTo>
                <a:cubicBezTo>
                  <a:pt x="278" y="26"/>
                  <a:pt x="351" y="99"/>
                  <a:pt x="351" y="189"/>
                </a:cubicBezTo>
                <a:cubicBezTo>
                  <a:pt x="351" y="225"/>
                  <a:pt x="339" y="259"/>
                  <a:pt x="317" y="288"/>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31" name="Freeform 399">
            <a:extLst>
              <a:ext uri="{FF2B5EF4-FFF2-40B4-BE49-F238E27FC236}">
                <a16:creationId xmlns:a16="http://schemas.microsoft.com/office/drawing/2014/main" id="{84EC9A9A-07BA-844F-982B-16BB3B557008}"/>
              </a:ext>
            </a:extLst>
          </xdr:cNvPr>
          <xdr:cNvSpPr>
            <a:spLocks/>
          </xdr:cNvSpPr>
        </xdr:nvSpPr>
        <xdr:spPr bwMode="auto">
          <a:xfrm>
            <a:off x="6511927" y="5829299"/>
            <a:ext cx="49213" cy="49213"/>
          </a:xfrm>
          <a:custGeom>
            <a:avLst/>
            <a:gdLst>
              <a:gd name="T0" fmla="*/ 105 w 118"/>
              <a:gd name="T1" fmla="*/ 0 h 118"/>
              <a:gd name="T2" fmla="*/ 96 w 118"/>
              <a:gd name="T3" fmla="*/ 3 h 118"/>
              <a:gd name="T4" fmla="*/ 96 w 118"/>
              <a:gd name="T5" fmla="*/ 3 h 118"/>
              <a:gd name="T6" fmla="*/ 11 w 118"/>
              <a:gd name="T7" fmla="*/ 73 h 118"/>
              <a:gd name="T8" fmla="*/ 11 w 118"/>
              <a:gd name="T9" fmla="*/ 73 h 118"/>
              <a:gd name="T10" fmla="*/ 0 w 118"/>
              <a:gd name="T11" fmla="*/ 94 h 118"/>
              <a:gd name="T12" fmla="*/ 25 w 118"/>
              <a:gd name="T13" fmla="*/ 118 h 118"/>
              <a:gd name="T14" fmla="*/ 42 w 118"/>
              <a:gd name="T15" fmla="*/ 111 h 118"/>
              <a:gd name="T16" fmla="*/ 42 w 118"/>
              <a:gd name="T17" fmla="*/ 111 h 118"/>
              <a:gd name="T18" fmla="*/ 42 w 118"/>
              <a:gd name="T19" fmla="*/ 111 h 118"/>
              <a:gd name="T20" fmla="*/ 45 w 118"/>
              <a:gd name="T21" fmla="*/ 107 h 118"/>
              <a:gd name="T22" fmla="*/ 115 w 118"/>
              <a:gd name="T23" fmla="*/ 22 h 118"/>
              <a:gd name="T24" fmla="*/ 115 w 118"/>
              <a:gd name="T25" fmla="*/ 22 h 118"/>
              <a:gd name="T26" fmla="*/ 118 w 118"/>
              <a:gd name="T27" fmla="*/ 14 h 118"/>
              <a:gd name="T28" fmla="*/ 105 w 118"/>
              <a:gd name="T29" fmla="*/ 0 h 1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18" h="118">
                <a:moveTo>
                  <a:pt x="105" y="0"/>
                </a:moveTo>
                <a:cubicBezTo>
                  <a:pt x="101" y="0"/>
                  <a:pt x="98" y="1"/>
                  <a:pt x="96" y="3"/>
                </a:cubicBezTo>
                <a:cubicBezTo>
                  <a:pt x="96" y="3"/>
                  <a:pt x="96" y="3"/>
                  <a:pt x="96" y="3"/>
                </a:cubicBezTo>
                <a:cubicBezTo>
                  <a:pt x="11" y="73"/>
                  <a:pt x="11" y="73"/>
                  <a:pt x="11" y="73"/>
                </a:cubicBezTo>
                <a:cubicBezTo>
                  <a:pt x="11" y="73"/>
                  <a:pt x="11" y="73"/>
                  <a:pt x="11" y="73"/>
                </a:cubicBezTo>
                <a:cubicBezTo>
                  <a:pt x="4" y="78"/>
                  <a:pt x="0" y="85"/>
                  <a:pt x="0" y="94"/>
                </a:cubicBezTo>
                <a:cubicBezTo>
                  <a:pt x="0" y="107"/>
                  <a:pt x="11" y="118"/>
                  <a:pt x="25" y="118"/>
                </a:cubicBezTo>
                <a:cubicBezTo>
                  <a:pt x="32" y="118"/>
                  <a:pt x="38" y="115"/>
                  <a:pt x="42" y="111"/>
                </a:cubicBezTo>
                <a:cubicBezTo>
                  <a:pt x="42" y="111"/>
                  <a:pt x="42" y="111"/>
                  <a:pt x="42" y="111"/>
                </a:cubicBezTo>
                <a:cubicBezTo>
                  <a:pt x="42" y="111"/>
                  <a:pt x="42" y="111"/>
                  <a:pt x="42" y="111"/>
                </a:cubicBezTo>
                <a:cubicBezTo>
                  <a:pt x="44" y="110"/>
                  <a:pt x="44" y="108"/>
                  <a:pt x="45" y="107"/>
                </a:cubicBezTo>
                <a:cubicBezTo>
                  <a:pt x="115" y="22"/>
                  <a:pt x="115" y="22"/>
                  <a:pt x="115" y="22"/>
                </a:cubicBezTo>
                <a:cubicBezTo>
                  <a:pt x="115" y="22"/>
                  <a:pt x="115" y="22"/>
                  <a:pt x="115" y="22"/>
                </a:cubicBezTo>
                <a:cubicBezTo>
                  <a:pt x="117" y="20"/>
                  <a:pt x="118" y="17"/>
                  <a:pt x="118" y="14"/>
                </a:cubicBezTo>
                <a:cubicBezTo>
                  <a:pt x="118" y="6"/>
                  <a:pt x="112" y="0"/>
                  <a:pt x="105"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32" name="Freeform 400">
            <a:extLst>
              <a:ext uri="{FF2B5EF4-FFF2-40B4-BE49-F238E27FC236}">
                <a16:creationId xmlns:a16="http://schemas.microsoft.com/office/drawing/2014/main" id="{4BC05D75-BAB2-154E-93B1-ADC5CC42188C}"/>
              </a:ext>
            </a:extLst>
          </xdr:cNvPr>
          <xdr:cNvSpPr>
            <a:spLocks/>
          </xdr:cNvSpPr>
        </xdr:nvSpPr>
        <xdr:spPr bwMode="auto">
          <a:xfrm>
            <a:off x="6462714" y="5848349"/>
            <a:ext cx="12700" cy="6350"/>
          </a:xfrm>
          <a:custGeom>
            <a:avLst/>
            <a:gdLst>
              <a:gd name="T0" fmla="*/ 22 w 30"/>
              <a:gd name="T1" fmla="*/ 0 h 16"/>
              <a:gd name="T2" fmla="*/ 8 w 30"/>
              <a:gd name="T3" fmla="*/ 0 h 16"/>
              <a:gd name="T4" fmla="*/ 0 w 30"/>
              <a:gd name="T5" fmla="*/ 8 h 16"/>
              <a:gd name="T6" fmla="*/ 8 w 30"/>
              <a:gd name="T7" fmla="*/ 16 h 16"/>
              <a:gd name="T8" fmla="*/ 22 w 30"/>
              <a:gd name="T9" fmla="*/ 16 h 16"/>
              <a:gd name="T10" fmla="*/ 30 w 30"/>
              <a:gd name="T11" fmla="*/ 8 h 16"/>
              <a:gd name="T12" fmla="*/ 22 w 30"/>
              <a:gd name="T13" fmla="*/ 0 h 16"/>
            </a:gdLst>
            <a:ahLst/>
            <a:cxnLst>
              <a:cxn ang="0">
                <a:pos x="T0" y="T1"/>
              </a:cxn>
              <a:cxn ang="0">
                <a:pos x="T2" y="T3"/>
              </a:cxn>
              <a:cxn ang="0">
                <a:pos x="T4" y="T5"/>
              </a:cxn>
              <a:cxn ang="0">
                <a:pos x="T6" y="T7"/>
              </a:cxn>
              <a:cxn ang="0">
                <a:pos x="T8" y="T9"/>
              </a:cxn>
              <a:cxn ang="0">
                <a:pos x="T10" y="T11"/>
              </a:cxn>
              <a:cxn ang="0">
                <a:pos x="T12" y="T13"/>
              </a:cxn>
            </a:cxnLst>
            <a:rect l="0" t="0" r="r" b="b"/>
            <a:pathLst>
              <a:path w="30" h="16">
                <a:moveTo>
                  <a:pt x="22" y="0"/>
                </a:moveTo>
                <a:cubicBezTo>
                  <a:pt x="8" y="0"/>
                  <a:pt x="8" y="0"/>
                  <a:pt x="8" y="0"/>
                </a:cubicBezTo>
                <a:cubicBezTo>
                  <a:pt x="4" y="0"/>
                  <a:pt x="0" y="3"/>
                  <a:pt x="0" y="8"/>
                </a:cubicBezTo>
                <a:cubicBezTo>
                  <a:pt x="0" y="12"/>
                  <a:pt x="4" y="16"/>
                  <a:pt x="8" y="16"/>
                </a:cubicBezTo>
                <a:cubicBezTo>
                  <a:pt x="22" y="16"/>
                  <a:pt x="22" y="16"/>
                  <a:pt x="22" y="16"/>
                </a:cubicBezTo>
                <a:cubicBezTo>
                  <a:pt x="26" y="16"/>
                  <a:pt x="30" y="12"/>
                  <a:pt x="30" y="8"/>
                </a:cubicBezTo>
                <a:cubicBezTo>
                  <a:pt x="30" y="3"/>
                  <a:pt x="26" y="0"/>
                  <a:pt x="22"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33" name="Freeform 401">
            <a:extLst>
              <a:ext uri="{FF2B5EF4-FFF2-40B4-BE49-F238E27FC236}">
                <a16:creationId xmlns:a16="http://schemas.microsoft.com/office/drawing/2014/main" id="{0E50AC99-521A-9D42-9646-DD22224F0767}"/>
              </a:ext>
            </a:extLst>
          </xdr:cNvPr>
          <xdr:cNvSpPr>
            <a:spLocks/>
          </xdr:cNvSpPr>
        </xdr:nvSpPr>
        <xdr:spPr bwMode="auto">
          <a:xfrm>
            <a:off x="6477002" y="5807074"/>
            <a:ext cx="11113" cy="11113"/>
          </a:xfrm>
          <a:custGeom>
            <a:avLst/>
            <a:gdLst>
              <a:gd name="T0" fmla="*/ 14 w 28"/>
              <a:gd name="T1" fmla="*/ 3 h 27"/>
              <a:gd name="T2" fmla="*/ 3 w 28"/>
              <a:gd name="T3" fmla="*/ 3 h 27"/>
              <a:gd name="T4" fmla="*/ 3 w 28"/>
              <a:gd name="T5" fmla="*/ 14 h 27"/>
              <a:gd name="T6" fmla="*/ 14 w 28"/>
              <a:gd name="T7" fmla="*/ 24 h 27"/>
              <a:gd name="T8" fmla="*/ 19 w 28"/>
              <a:gd name="T9" fmla="*/ 27 h 27"/>
              <a:gd name="T10" fmla="*/ 25 w 28"/>
              <a:gd name="T11" fmla="*/ 24 h 27"/>
              <a:gd name="T12" fmla="*/ 25 w 28"/>
              <a:gd name="T13" fmla="*/ 13 h 27"/>
              <a:gd name="T14" fmla="*/ 14 w 28"/>
              <a:gd name="T15" fmla="*/ 3 h 27"/>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8" h="27">
                <a:moveTo>
                  <a:pt x="14" y="3"/>
                </a:moveTo>
                <a:cubicBezTo>
                  <a:pt x="11" y="0"/>
                  <a:pt x="6" y="0"/>
                  <a:pt x="3" y="3"/>
                </a:cubicBezTo>
                <a:cubicBezTo>
                  <a:pt x="0" y="6"/>
                  <a:pt x="0" y="11"/>
                  <a:pt x="3" y="14"/>
                </a:cubicBezTo>
                <a:cubicBezTo>
                  <a:pt x="14" y="24"/>
                  <a:pt x="14" y="24"/>
                  <a:pt x="14" y="24"/>
                </a:cubicBezTo>
                <a:cubicBezTo>
                  <a:pt x="15" y="26"/>
                  <a:pt x="17" y="27"/>
                  <a:pt x="19" y="27"/>
                </a:cubicBezTo>
                <a:cubicBezTo>
                  <a:pt x="21" y="27"/>
                  <a:pt x="23" y="26"/>
                  <a:pt x="25" y="24"/>
                </a:cubicBezTo>
                <a:cubicBezTo>
                  <a:pt x="28" y="21"/>
                  <a:pt x="28" y="16"/>
                  <a:pt x="25" y="13"/>
                </a:cubicBezTo>
                <a:lnTo>
                  <a:pt x="14" y="3"/>
                </a:ln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34" name="Freeform 402">
            <a:extLst>
              <a:ext uri="{FF2B5EF4-FFF2-40B4-BE49-F238E27FC236}">
                <a16:creationId xmlns:a16="http://schemas.microsoft.com/office/drawing/2014/main" id="{78499B73-1CAB-EC4E-9D24-7B71B3840702}"/>
              </a:ext>
            </a:extLst>
          </xdr:cNvPr>
          <xdr:cNvSpPr>
            <a:spLocks/>
          </xdr:cNvSpPr>
        </xdr:nvSpPr>
        <xdr:spPr bwMode="auto">
          <a:xfrm>
            <a:off x="6519864" y="5789612"/>
            <a:ext cx="6350" cy="12700"/>
          </a:xfrm>
          <a:custGeom>
            <a:avLst/>
            <a:gdLst>
              <a:gd name="T0" fmla="*/ 7 w 15"/>
              <a:gd name="T1" fmla="*/ 29 h 29"/>
              <a:gd name="T2" fmla="*/ 15 w 15"/>
              <a:gd name="T3" fmla="*/ 21 h 29"/>
              <a:gd name="T4" fmla="*/ 15 w 15"/>
              <a:gd name="T5" fmla="*/ 8 h 29"/>
              <a:gd name="T6" fmla="*/ 7 w 15"/>
              <a:gd name="T7" fmla="*/ 0 h 29"/>
              <a:gd name="T8" fmla="*/ 0 w 15"/>
              <a:gd name="T9" fmla="*/ 8 h 29"/>
              <a:gd name="T10" fmla="*/ 0 w 15"/>
              <a:gd name="T11" fmla="*/ 21 h 29"/>
              <a:gd name="T12" fmla="*/ 7 w 15"/>
              <a:gd name="T13" fmla="*/ 29 h 29"/>
            </a:gdLst>
            <a:ahLst/>
            <a:cxnLst>
              <a:cxn ang="0">
                <a:pos x="T0" y="T1"/>
              </a:cxn>
              <a:cxn ang="0">
                <a:pos x="T2" y="T3"/>
              </a:cxn>
              <a:cxn ang="0">
                <a:pos x="T4" y="T5"/>
              </a:cxn>
              <a:cxn ang="0">
                <a:pos x="T6" y="T7"/>
              </a:cxn>
              <a:cxn ang="0">
                <a:pos x="T8" y="T9"/>
              </a:cxn>
              <a:cxn ang="0">
                <a:pos x="T10" y="T11"/>
              </a:cxn>
              <a:cxn ang="0">
                <a:pos x="T12" y="T13"/>
              </a:cxn>
            </a:cxnLst>
            <a:rect l="0" t="0" r="r" b="b"/>
            <a:pathLst>
              <a:path w="15" h="29">
                <a:moveTo>
                  <a:pt x="7" y="29"/>
                </a:moveTo>
                <a:cubicBezTo>
                  <a:pt x="12" y="29"/>
                  <a:pt x="15" y="26"/>
                  <a:pt x="15" y="21"/>
                </a:cubicBezTo>
                <a:cubicBezTo>
                  <a:pt x="15" y="8"/>
                  <a:pt x="15" y="8"/>
                  <a:pt x="15" y="8"/>
                </a:cubicBezTo>
                <a:cubicBezTo>
                  <a:pt x="15" y="4"/>
                  <a:pt x="12" y="0"/>
                  <a:pt x="7" y="0"/>
                </a:cubicBezTo>
                <a:cubicBezTo>
                  <a:pt x="3" y="0"/>
                  <a:pt x="0" y="4"/>
                  <a:pt x="0" y="8"/>
                </a:cubicBezTo>
                <a:cubicBezTo>
                  <a:pt x="0" y="21"/>
                  <a:pt x="0" y="21"/>
                  <a:pt x="0" y="21"/>
                </a:cubicBezTo>
                <a:cubicBezTo>
                  <a:pt x="0" y="26"/>
                  <a:pt x="3" y="29"/>
                  <a:pt x="7" y="29"/>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35" name="Freeform 403">
            <a:extLst>
              <a:ext uri="{FF2B5EF4-FFF2-40B4-BE49-F238E27FC236}">
                <a16:creationId xmlns:a16="http://schemas.microsoft.com/office/drawing/2014/main" id="{3303EDFB-C85E-5047-9DBD-81194D42935B}"/>
              </a:ext>
            </a:extLst>
          </xdr:cNvPr>
          <xdr:cNvSpPr>
            <a:spLocks/>
          </xdr:cNvSpPr>
        </xdr:nvSpPr>
        <xdr:spPr bwMode="auto">
          <a:xfrm>
            <a:off x="6557964" y="5807074"/>
            <a:ext cx="11113" cy="11113"/>
          </a:xfrm>
          <a:custGeom>
            <a:avLst/>
            <a:gdLst>
              <a:gd name="T0" fmla="*/ 13 w 27"/>
              <a:gd name="T1" fmla="*/ 3 h 27"/>
              <a:gd name="T2" fmla="*/ 3 w 27"/>
              <a:gd name="T3" fmla="*/ 13 h 27"/>
              <a:gd name="T4" fmla="*/ 3 w 27"/>
              <a:gd name="T5" fmla="*/ 24 h 27"/>
              <a:gd name="T6" fmla="*/ 8 w 27"/>
              <a:gd name="T7" fmla="*/ 27 h 27"/>
              <a:gd name="T8" fmla="*/ 14 w 27"/>
              <a:gd name="T9" fmla="*/ 24 h 27"/>
              <a:gd name="T10" fmla="*/ 24 w 27"/>
              <a:gd name="T11" fmla="*/ 14 h 27"/>
              <a:gd name="T12" fmla="*/ 24 w 27"/>
              <a:gd name="T13" fmla="*/ 3 h 27"/>
              <a:gd name="T14" fmla="*/ 13 w 27"/>
              <a:gd name="T15" fmla="*/ 3 h 27"/>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7" h="27">
                <a:moveTo>
                  <a:pt x="13" y="3"/>
                </a:moveTo>
                <a:cubicBezTo>
                  <a:pt x="3" y="13"/>
                  <a:pt x="3" y="13"/>
                  <a:pt x="3" y="13"/>
                </a:cubicBezTo>
                <a:cubicBezTo>
                  <a:pt x="0" y="16"/>
                  <a:pt x="0" y="21"/>
                  <a:pt x="3" y="24"/>
                </a:cubicBezTo>
                <a:cubicBezTo>
                  <a:pt x="4" y="26"/>
                  <a:pt x="6" y="27"/>
                  <a:pt x="8" y="27"/>
                </a:cubicBezTo>
                <a:cubicBezTo>
                  <a:pt x="10" y="27"/>
                  <a:pt x="13" y="26"/>
                  <a:pt x="14" y="24"/>
                </a:cubicBezTo>
                <a:cubicBezTo>
                  <a:pt x="24" y="14"/>
                  <a:pt x="24" y="14"/>
                  <a:pt x="24" y="14"/>
                </a:cubicBezTo>
                <a:cubicBezTo>
                  <a:pt x="27" y="11"/>
                  <a:pt x="27" y="6"/>
                  <a:pt x="24" y="3"/>
                </a:cubicBezTo>
                <a:cubicBezTo>
                  <a:pt x="21" y="0"/>
                  <a:pt x="16" y="0"/>
                  <a:pt x="13" y="3"/>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36" name="Freeform 404">
            <a:extLst>
              <a:ext uri="{FF2B5EF4-FFF2-40B4-BE49-F238E27FC236}">
                <a16:creationId xmlns:a16="http://schemas.microsoft.com/office/drawing/2014/main" id="{0B7AD727-C55F-4C4A-AF06-FC0A8FFC8D8C}"/>
              </a:ext>
            </a:extLst>
          </xdr:cNvPr>
          <xdr:cNvSpPr>
            <a:spLocks/>
          </xdr:cNvSpPr>
        </xdr:nvSpPr>
        <xdr:spPr bwMode="auto">
          <a:xfrm>
            <a:off x="6570664" y="5848349"/>
            <a:ext cx="11113" cy="6350"/>
          </a:xfrm>
          <a:custGeom>
            <a:avLst/>
            <a:gdLst>
              <a:gd name="T0" fmla="*/ 22 w 30"/>
              <a:gd name="T1" fmla="*/ 0 h 16"/>
              <a:gd name="T2" fmla="*/ 8 w 30"/>
              <a:gd name="T3" fmla="*/ 0 h 16"/>
              <a:gd name="T4" fmla="*/ 0 w 30"/>
              <a:gd name="T5" fmla="*/ 8 h 16"/>
              <a:gd name="T6" fmla="*/ 8 w 30"/>
              <a:gd name="T7" fmla="*/ 16 h 16"/>
              <a:gd name="T8" fmla="*/ 22 w 30"/>
              <a:gd name="T9" fmla="*/ 16 h 16"/>
              <a:gd name="T10" fmla="*/ 30 w 30"/>
              <a:gd name="T11" fmla="*/ 8 h 16"/>
              <a:gd name="T12" fmla="*/ 22 w 30"/>
              <a:gd name="T13" fmla="*/ 0 h 16"/>
            </a:gdLst>
            <a:ahLst/>
            <a:cxnLst>
              <a:cxn ang="0">
                <a:pos x="T0" y="T1"/>
              </a:cxn>
              <a:cxn ang="0">
                <a:pos x="T2" y="T3"/>
              </a:cxn>
              <a:cxn ang="0">
                <a:pos x="T4" y="T5"/>
              </a:cxn>
              <a:cxn ang="0">
                <a:pos x="T6" y="T7"/>
              </a:cxn>
              <a:cxn ang="0">
                <a:pos x="T8" y="T9"/>
              </a:cxn>
              <a:cxn ang="0">
                <a:pos x="T10" y="T11"/>
              </a:cxn>
              <a:cxn ang="0">
                <a:pos x="T12" y="T13"/>
              </a:cxn>
            </a:cxnLst>
            <a:rect l="0" t="0" r="r" b="b"/>
            <a:pathLst>
              <a:path w="30" h="16">
                <a:moveTo>
                  <a:pt x="22" y="0"/>
                </a:moveTo>
                <a:cubicBezTo>
                  <a:pt x="8" y="0"/>
                  <a:pt x="8" y="0"/>
                  <a:pt x="8" y="0"/>
                </a:cubicBezTo>
                <a:cubicBezTo>
                  <a:pt x="4" y="0"/>
                  <a:pt x="0" y="3"/>
                  <a:pt x="0" y="8"/>
                </a:cubicBezTo>
                <a:cubicBezTo>
                  <a:pt x="0" y="12"/>
                  <a:pt x="4" y="16"/>
                  <a:pt x="8" y="16"/>
                </a:cubicBezTo>
                <a:cubicBezTo>
                  <a:pt x="22" y="16"/>
                  <a:pt x="22" y="16"/>
                  <a:pt x="22" y="16"/>
                </a:cubicBezTo>
                <a:cubicBezTo>
                  <a:pt x="26" y="16"/>
                  <a:pt x="30" y="12"/>
                  <a:pt x="30" y="8"/>
                </a:cubicBezTo>
                <a:cubicBezTo>
                  <a:pt x="30" y="3"/>
                  <a:pt x="26" y="0"/>
                  <a:pt x="22"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grp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40483</xdr:colOff>
      <xdr:row>1</xdr:row>
      <xdr:rowOff>24154</xdr:rowOff>
    </xdr:from>
    <xdr:to>
      <xdr:col>0</xdr:col>
      <xdr:colOff>407455</xdr:colOff>
      <xdr:row>2</xdr:row>
      <xdr:rowOff>222368</xdr:rowOff>
    </xdr:to>
    <xdr:sp macro="" textlink="">
      <xdr:nvSpPr>
        <xdr:cNvPr id="3" name="Ellipse 2">
          <a:extLst>
            <a:ext uri="{FF2B5EF4-FFF2-40B4-BE49-F238E27FC236}">
              <a16:creationId xmlns:a16="http://schemas.microsoft.com/office/drawing/2014/main" id="{00000000-0008-0000-0800-000003000000}"/>
            </a:ext>
          </a:extLst>
        </xdr:cNvPr>
        <xdr:cNvSpPr/>
      </xdr:nvSpPr>
      <xdr:spPr>
        <a:xfrm>
          <a:off x="40483" y="119404"/>
          <a:ext cx="366972" cy="360139"/>
        </a:xfrm>
        <a:prstGeom prst="ellipse">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de-CH" sz="1600" b="1">
              <a:solidFill>
                <a:schemeClr val="tx2"/>
              </a:solidFill>
              <a:latin typeface="Arial" panose="020B0604020202020204" pitchFamily="34" charset="0"/>
              <a:cs typeface="Arial" panose="020B0604020202020204" pitchFamily="34" charset="0"/>
            </a:rPr>
            <a:t>6</a:t>
          </a:r>
        </a:p>
      </xdr:txBody>
    </xdr:sp>
    <xdr:clientData/>
  </xdr:twoCellAnchor>
  <xdr:twoCellAnchor editAs="oneCell">
    <xdr:from>
      <xdr:col>1</xdr:col>
      <xdr:colOff>85725</xdr:colOff>
      <xdr:row>19</xdr:row>
      <xdr:rowOff>69057</xdr:rowOff>
    </xdr:from>
    <xdr:to>
      <xdr:col>1</xdr:col>
      <xdr:colOff>278353</xdr:colOff>
      <xdr:row>19</xdr:row>
      <xdr:rowOff>243627</xdr:rowOff>
    </xdr:to>
    <xdr:grpSp>
      <xdr:nvGrpSpPr>
        <xdr:cNvPr id="4" name="Gruppieren 3">
          <a:extLst>
            <a:ext uri="{FF2B5EF4-FFF2-40B4-BE49-F238E27FC236}">
              <a16:creationId xmlns:a16="http://schemas.microsoft.com/office/drawing/2014/main" id="{00000000-0008-0000-0800-000004000000}"/>
            </a:ext>
          </a:extLst>
        </xdr:cNvPr>
        <xdr:cNvGrpSpPr/>
      </xdr:nvGrpSpPr>
      <xdr:grpSpPr>
        <a:xfrm>
          <a:off x="552450" y="8365332"/>
          <a:ext cx="192628" cy="174570"/>
          <a:chOff x="5734448" y="2685317"/>
          <a:chExt cx="152400" cy="138113"/>
        </a:xfrm>
        <a:solidFill>
          <a:schemeClr val="bg1"/>
        </a:solidFill>
      </xdr:grpSpPr>
      <xdr:sp macro="" textlink="">
        <xdr:nvSpPr>
          <xdr:cNvPr id="5" name="Freeform 36">
            <a:extLst>
              <a:ext uri="{FF2B5EF4-FFF2-40B4-BE49-F238E27FC236}">
                <a16:creationId xmlns:a16="http://schemas.microsoft.com/office/drawing/2014/main" id="{00000000-0008-0000-0800-000005000000}"/>
              </a:ext>
            </a:extLst>
          </xdr:cNvPr>
          <xdr:cNvSpPr>
            <a:spLocks/>
          </xdr:cNvSpPr>
        </xdr:nvSpPr>
        <xdr:spPr bwMode="auto">
          <a:xfrm>
            <a:off x="5734448" y="2715479"/>
            <a:ext cx="38100" cy="107950"/>
          </a:xfrm>
          <a:custGeom>
            <a:avLst/>
            <a:gdLst>
              <a:gd name="T0" fmla="*/ 153 w 174"/>
              <a:gd name="T1" fmla="*/ 0 h 486"/>
              <a:gd name="T2" fmla="*/ 20 w 174"/>
              <a:gd name="T3" fmla="*/ 0 h 486"/>
              <a:gd name="T4" fmla="*/ 0 w 174"/>
              <a:gd name="T5" fmla="*/ 20 h 486"/>
              <a:gd name="T6" fmla="*/ 0 w 174"/>
              <a:gd name="T7" fmla="*/ 465 h 486"/>
              <a:gd name="T8" fmla="*/ 20 w 174"/>
              <a:gd name="T9" fmla="*/ 486 h 486"/>
              <a:gd name="T10" fmla="*/ 153 w 174"/>
              <a:gd name="T11" fmla="*/ 486 h 486"/>
              <a:gd name="T12" fmla="*/ 174 w 174"/>
              <a:gd name="T13" fmla="*/ 465 h 486"/>
              <a:gd name="T14" fmla="*/ 174 w 174"/>
              <a:gd name="T15" fmla="*/ 20 h 486"/>
              <a:gd name="T16" fmla="*/ 153 w 174"/>
              <a:gd name="T17" fmla="*/ 0 h 48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74" h="486">
                <a:moveTo>
                  <a:pt x="153" y="0"/>
                </a:moveTo>
                <a:cubicBezTo>
                  <a:pt x="20" y="0"/>
                  <a:pt x="20" y="0"/>
                  <a:pt x="20" y="0"/>
                </a:cubicBezTo>
                <a:cubicBezTo>
                  <a:pt x="9" y="0"/>
                  <a:pt x="0" y="9"/>
                  <a:pt x="0" y="20"/>
                </a:cubicBezTo>
                <a:cubicBezTo>
                  <a:pt x="0" y="465"/>
                  <a:pt x="0" y="465"/>
                  <a:pt x="0" y="465"/>
                </a:cubicBezTo>
                <a:cubicBezTo>
                  <a:pt x="0" y="477"/>
                  <a:pt x="9" y="486"/>
                  <a:pt x="20" y="486"/>
                </a:cubicBezTo>
                <a:cubicBezTo>
                  <a:pt x="153" y="486"/>
                  <a:pt x="153" y="486"/>
                  <a:pt x="153" y="486"/>
                </a:cubicBezTo>
                <a:cubicBezTo>
                  <a:pt x="165" y="486"/>
                  <a:pt x="174" y="477"/>
                  <a:pt x="174" y="465"/>
                </a:cubicBezTo>
                <a:cubicBezTo>
                  <a:pt x="174" y="20"/>
                  <a:pt x="174" y="20"/>
                  <a:pt x="174" y="20"/>
                </a:cubicBezTo>
                <a:cubicBezTo>
                  <a:pt x="174" y="9"/>
                  <a:pt x="165" y="0"/>
                  <a:pt x="153"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6" name="Freeform 37">
            <a:extLst>
              <a:ext uri="{FF2B5EF4-FFF2-40B4-BE49-F238E27FC236}">
                <a16:creationId xmlns:a16="http://schemas.microsoft.com/office/drawing/2014/main" id="{00000000-0008-0000-0800-000006000000}"/>
              </a:ext>
            </a:extLst>
          </xdr:cNvPr>
          <xdr:cNvSpPr>
            <a:spLocks/>
          </xdr:cNvSpPr>
        </xdr:nvSpPr>
        <xdr:spPr bwMode="auto">
          <a:xfrm>
            <a:off x="5791598" y="2750404"/>
            <a:ext cx="38100" cy="73025"/>
          </a:xfrm>
          <a:custGeom>
            <a:avLst/>
            <a:gdLst>
              <a:gd name="T0" fmla="*/ 154 w 174"/>
              <a:gd name="T1" fmla="*/ 0 h 331"/>
              <a:gd name="T2" fmla="*/ 20 w 174"/>
              <a:gd name="T3" fmla="*/ 0 h 331"/>
              <a:gd name="T4" fmla="*/ 0 w 174"/>
              <a:gd name="T5" fmla="*/ 20 h 331"/>
              <a:gd name="T6" fmla="*/ 0 w 174"/>
              <a:gd name="T7" fmla="*/ 310 h 331"/>
              <a:gd name="T8" fmla="*/ 20 w 174"/>
              <a:gd name="T9" fmla="*/ 331 h 331"/>
              <a:gd name="T10" fmla="*/ 154 w 174"/>
              <a:gd name="T11" fmla="*/ 331 h 331"/>
              <a:gd name="T12" fmla="*/ 174 w 174"/>
              <a:gd name="T13" fmla="*/ 310 h 331"/>
              <a:gd name="T14" fmla="*/ 174 w 174"/>
              <a:gd name="T15" fmla="*/ 20 h 331"/>
              <a:gd name="T16" fmla="*/ 154 w 174"/>
              <a:gd name="T17" fmla="*/ 0 h 3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74" h="331">
                <a:moveTo>
                  <a:pt x="154" y="0"/>
                </a:moveTo>
                <a:cubicBezTo>
                  <a:pt x="20" y="0"/>
                  <a:pt x="20" y="0"/>
                  <a:pt x="20" y="0"/>
                </a:cubicBezTo>
                <a:cubicBezTo>
                  <a:pt x="9" y="0"/>
                  <a:pt x="0" y="9"/>
                  <a:pt x="0" y="20"/>
                </a:cubicBezTo>
                <a:cubicBezTo>
                  <a:pt x="0" y="310"/>
                  <a:pt x="0" y="310"/>
                  <a:pt x="0" y="310"/>
                </a:cubicBezTo>
                <a:cubicBezTo>
                  <a:pt x="0" y="322"/>
                  <a:pt x="9" y="331"/>
                  <a:pt x="20" y="331"/>
                </a:cubicBezTo>
                <a:cubicBezTo>
                  <a:pt x="154" y="331"/>
                  <a:pt x="154" y="331"/>
                  <a:pt x="154" y="331"/>
                </a:cubicBezTo>
                <a:cubicBezTo>
                  <a:pt x="165" y="331"/>
                  <a:pt x="174" y="322"/>
                  <a:pt x="174" y="310"/>
                </a:cubicBezTo>
                <a:cubicBezTo>
                  <a:pt x="174" y="20"/>
                  <a:pt x="174" y="20"/>
                  <a:pt x="174" y="20"/>
                </a:cubicBezTo>
                <a:cubicBezTo>
                  <a:pt x="174" y="9"/>
                  <a:pt x="165" y="0"/>
                  <a:pt x="154"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7" name="Freeform 38">
            <a:extLst>
              <a:ext uri="{FF2B5EF4-FFF2-40B4-BE49-F238E27FC236}">
                <a16:creationId xmlns:a16="http://schemas.microsoft.com/office/drawing/2014/main" id="{00000000-0008-0000-0800-000007000000}"/>
              </a:ext>
            </a:extLst>
          </xdr:cNvPr>
          <xdr:cNvSpPr>
            <a:spLocks/>
          </xdr:cNvSpPr>
        </xdr:nvSpPr>
        <xdr:spPr bwMode="auto">
          <a:xfrm>
            <a:off x="5848748" y="2685317"/>
            <a:ext cx="38100" cy="138113"/>
          </a:xfrm>
          <a:custGeom>
            <a:avLst/>
            <a:gdLst>
              <a:gd name="T0" fmla="*/ 153 w 173"/>
              <a:gd name="T1" fmla="*/ 0 h 626"/>
              <a:gd name="T2" fmla="*/ 20 w 173"/>
              <a:gd name="T3" fmla="*/ 0 h 626"/>
              <a:gd name="T4" fmla="*/ 0 w 173"/>
              <a:gd name="T5" fmla="*/ 21 h 626"/>
              <a:gd name="T6" fmla="*/ 0 w 173"/>
              <a:gd name="T7" fmla="*/ 605 h 626"/>
              <a:gd name="T8" fmla="*/ 20 w 173"/>
              <a:gd name="T9" fmla="*/ 626 h 626"/>
              <a:gd name="T10" fmla="*/ 153 w 173"/>
              <a:gd name="T11" fmla="*/ 626 h 626"/>
              <a:gd name="T12" fmla="*/ 173 w 173"/>
              <a:gd name="T13" fmla="*/ 605 h 626"/>
              <a:gd name="T14" fmla="*/ 173 w 173"/>
              <a:gd name="T15" fmla="*/ 21 h 626"/>
              <a:gd name="T16" fmla="*/ 153 w 173"/>
              <a:gd name="T17" fmla="*/ 0 h 6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73" h="626">
                <a:moveTo>
                  <a:pt x="153" y="0"/>
                </a:moveTo>
                <a:cubicBezTo>
                  <a:pt x="20" y="0"/>
                  <a:pt x="20" y="0"/>
                  <a:pt x="20" y="0"/>
                </a:cubicBezTo>
                <a:cubicBezTo>
                  <a:pt x="9" y="0"/>
                  <a:pt x="0" y="10"/>
                  <a:pt x="0" y="21"/>
                </a:cubicBezTo>
                <a:cubicBezTo>
                  <a:pt x="0" y="605"/>
                  <a:pt x="0" y="605"/>
                  <a:pt x="0" y="605"/>
                </a:cubicBezTo>
                <a:cubicBezTo>
                  <a:pt x="0" y="617"/>
                  <a:pt x="9" y="626"/>
                  <a:pt x="20" y="626"/>
                </a:cubicBezTo>
                <a:cubicBezTo>
                  <a:pt x="153" y="626"/>
                  <a:pt x="153" y="626"/>
                  <a:pt x="153" y="626"/>
                </a:cubicBezTo>
                <a:cubicBezTo>
                  <a:pt x="164" y="626"/>
                  <a:pt x="173" y="617"/>
                  <a:pt x="173" y="605"/>
                </a:cubicBezTo>
                <a:cubicBezTo>
                  <a:pt x="173" y="21"/>
                  <a:pt x="173" y="21"/>
                  <a:pt x="173" y="21"/>
                </a:cubicBezTo>
                <a:cubicBezTo>
                  <a:pt x="173" y="10"/>
                  <a:pt x="164" y="0"/>
                  <a:pt x="153"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grpSp>
    <xdr:clientData/>
  </xdr:twoCellAnchor>
  <xdr:twoCellAnchor editAs="oneCell">
    <xdr:from>
      <xdr:col>1</xdr:col>
      <xdr:colOff>43962</xdr:colOff>
      <xdr:row>13</xdr:row>
      <xdr:rowOff>35170</xdr:rowOff>
    </xdr:from>
    <xdr:to>
      <xdr:col>1</xdr:col>
      <xdr:colOff>311172</xdr:colOff>
      <xdr:row>13</xdr:row>
      <xdr:rowOff>256885</xdr:rowOff>
    </xdr:to>
    <xdr:grpSp>
      <xdr:nvGrpSpPr>
        <xdr:cNvPr id="8" name="Gruppieren 7">
          <a:extLst>
            <a:ext uri="{FF2B5EF4-FFF2-40B4-BE49-F238E27FC236}">
              <a16:creationId xmlns:a16="http://schemas.microsoft.com/office/drawing/2014/main" id="{00000000-0008-0000-0800-000008000000}"/>
            </a:ext>
          </a:extLst>
        </xdr:cNvPr>
        <xdr:cNvGrpSpPr/>
      </xdr:nvGrpSpPr>
      <xdr:grpSpPr>
        <a:xfrm>
          <a:off x="510687" y="6931270"/>
          <a:ext cx="267210" cy="221715"/>
          <a:chOff x="6445252" y="5772149"/>
          <a:chExt cx="155575" cy="130175"/>
        </a:xfrm>
        <a:solidFill>
          <a:schemeClr val="bg1"/>
        </a:solidFill>
      </xdr:grpSpPr>
      <xdr:sp macro="" textlink="">
        <xdr:nvSpPr>
          <xdr:cNvPr id="9" name="Freeform 398">
            <a:extLst>
              <a:ext uri="{FF2B5EF4-FFF2-40B4-BE49-F238E27FC236}">
                <a16:creationId xmlns:a16="http://schemas.microsoft.com/office/drawing/2014/main" id="{00000000-0008-0000-0800-000009000000}"/>
              </a:ext>
            </a:extLst>
          </xdr:cNvPr>
          <xdr:cNvSpPr>
            <a:spLocks noEditPoints="1"/>
          </xdr:cNvSpPr>
        </xdr:nvSpPr>
        <xdr:spPr bwMode="auto">
          <a:xfrm>
            <a:off x="6445252" y="5772149"/>
            <a:ext cx="155575" cy="130175"/>
          </a:xfrm>
          <a:custGeom>
            <a:avLst/>
            <a:gdLst>
              <a:gd name="T0" fmla="*/ 189 w 377"/>
              <a:gd name="T1" fmla="*/ 0 h 314"/>
              <a:gd name="T2" fmla="*/ 0 w 377"/>
              <a:gd name="T3" fmla="*/ 189 h 314"/>
              <a:gd name="T4" fmla="*/ 44 w 377"/>
              <a:gd name="T5" fmla="*/ 309 h 314"/>
              <a:gd name="T6" fmla="*/ 54 w 377"/>
              <a:gd name="T7" fmla="*/ 314 h 314"/>
              <a:gd name="T8" fmla="*/ 323 w 377"/>
              <a:gd name="T9" fmla="*/ 314 h 314"/>
              <a:gd name="T10" fmla="*/ 334 w 377"/>
              <a:gd name="T11" fmla="*/ 309 h 314"/>
              <a:gd name="T12" fmla="*/ 377 w 377"/>
              <a:gd name="T13" fmla="*/ 189 h 314"/>
              <a:gd name="T14" fmla="*/ 189 w 377"/>
              <a:gd name="T15" fmla="*/ 0 h 314"/>
              <a:gd name="T16" fmla="*/ 317 w 377"/>
              <a:gd name="T17" fmla="*/ 288 h 314"/>
              <a:gd name="T18" fmla="*/ 60 w 377"/>
              <a:gd name="T19" fmla="*/ 288 h 314"/>
              <a:gd name="T20" fmla="*/ 26 w 377"/>
              <a:gd name="T21" fmla="*/ 189 h 314"/>
              <a:gd name="T22" fmla="*/ 189 w 377"/>
              <a:gd name="T23" fmla="*/ 26 h 314"/>
              <a:gd name="T24" fmla="*/ 351 w 377"/>
              <a:gd name="T25" fmla="*/ 189 h 314"/>
              <a:gd name="T26" fmla="*/ 317 w 377"/>
              <a:gd name="T27" fmla="*/ 288 h 3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377" h="314">
                <a:moveTo>
                  <a:pt x="189" y="0"/>
                </a:moveTo>
                <a:cubicBezTo>
                  <a:pt x="85" y="0"/>
                  <a:pt x="0" y="85"/>
                  <a:pt x="0" y="189"/>
                </a:cubicBezTo>
                <a:cubicBezTo>
                  <a:pt x="0" y="233"/>
                  <a:pt x="16" y="275"/>
                  <a:pt x="44" y="309"/>
                </a:cubicBezTo>
                <a:cubicBezTo>
                  <a:pt x="46" y="312"/>
                  <a:pt x="50" y="314"/>
                  <a:pt x="54" y="314"/>
                </a:cubicBezTo>
                <a:cubicBezTo>
                  <a:pt x="323" y="314"/>
                  <a:pt x="323" y="314"/>
                  <a:pt x="323" y="314"/>
                </a:cubicBezTo>
                <a:cubicBezTo>
                  <a:pt x="327" y="314"/>
                  <a:pt x="331" y="312"/>
                  <a:pt x="334" y="309"/>
                </a:cubicBezTo>
                <a:cubicBezTo>
                  <a:pt x="362" y="275"/>
                  <a:pt x="377" y="233"/>
                  <a:pt x="377" y="189"/>
                </a:cubicBezTo>
                <a:cubicBezTo>
                  <a:pt x="377" y="85"/>
                  <a:pt x="293" y="0"/>
                  <a:pt x="189" y="0"/>
                </a:cubicBezTo>
                <a:close/>
                <a:moveTo>
                  <a:pt x="317" y="288"/>
                </a:moveTo>
                <a:cubicBezTo>
                  <a:pt x="60" y="288"/>
                  <a:pt x="60" y="288"/>
                  <a:pt x="60" y="288"/>
                </a:cubicBezTo>
                <a:cubicBezTo>
                  <a:pt x="38" y="259"/>
                  <a:pt x="26" y="225"/>
                  <a:pt x="26" y="189"/>
                </a:cubicBezTo>
                <a:cubicBezTo>
                  <a:pt x="26" y="99"/>
                  <a:pt x="99" y="26"/>
                  <a:pt x="189" y="26"/>
                </a:cubicBezTo>
                <a:cubicBezTo>
                  <a:pt x="278" y="26"/>
                  <a:pt x="351" y="99"/>
                  <a:pt x="351" y="189"/>
                </a:cubicBezTo>
                <a:cubicBezTo>
                  <a:pt x="351" y="225"/>
                  <a:pt x="339" y="259"/>
                  <a:pt x="317" y="288"/>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10" name="Freeform 399">
            <a:extLst>
              <a:ext uri="{FF2B5EF4-FFF2-40B4-BE49-F238E27FC236}">
                <a16:creationId xmlns:a16="http://schemas.microsoft.com/office/drawing/2014/main" id="{00000000-0008-0000-0800-00000A000000}"/>
              </a:ext>
            </a:extLst>
          </xdr:cNvPr>
          <xdr:cNvSpPr>
            <a:spLocks/>
          </xdr:cNvSpPr>
        </xdr:nvSpPr>
        <xdr:spPr bwMode="auto">
          <a:xfrm>
            <a:off x="6511927" y="5829299"/>
            <a:ext cx="49213" cy="49213"/>
          </a:xfrm>
          <a:custGeom>
            <a:avLst/>
            <a:gdLst>
              <a:gd name="T0" fmla="*/ 105 w 118"/>
              <a:gd name="T1" fmla="*/ 0 h 118"/>
              <a:gd name="T2" fmla="*/ 96 w 118"/>
              <a:gd name="T3" fmla="*/ 3 h 118"/>
              <a:gd name="T4" fmla="*/ 96 w 118"/>
              <a:gd name="T5" fmla="*/ 3 h 118"/>
              <a:gd name="T6" fmla="*/ 11 w 118"/>
              <a:gd name="T7" fmla="*/ 73 h 118"/>
              <a:gd name="T8" fmla="*/ 11 w 118"/>
              <a:gd name="T9" fmla="*/ 73 h 118"/>
              <a:gd name="T10" fmla="*/ 0 w 118"/>
              <a:gd name="T11" fmla="*/ 94 h 118"/>
              <a:gd name="T12" fmla="*/ 25 w 118"/>
              <a:gd name="T13" fmla="*/ 118 h 118"/>
              <a:gd name="T14" fmla="*/ 42 w 118"/>
              <a:gd name="T15" fmla="*/ 111 h 118"/>
              <a:gd name="T16" fmla="*/ 42 w 118"/>
              <a:gd name="T17" fmla="*/ 111 h 118"/>
              <a:gd name="T18" fmla="*/ 42 w 118"/>
              <a:gd name="T19" fmla="*/ 111 h 118"/>
              <a:gd name="T20" fmla="*/ 45 w 118"/>
              <a:gd name="T21" fmla="*/ 107 h 118"/>
              <a:gd name="T22" fmla="*/ 115 w 118"/>
              <a:gd name="T23" fmla="*/ 22 h 118"/>
              <a:gd name="T24" fmla="*/ 115 w 118"/>
              <a:gd name="T25" fmla="*/ 22 h 118"/>
              <a:gd name="T26" fmla="*/ 118 w 118"/>
              <a:gd name="T27" fmla="*/ 14 h 118"/>
              <a:gd name="T28" fmla="*/ 105 w 118"/>
              <a:gd name="T29" fmla="*/ 0 h 1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18" h="118">
                <a:moveTo>
                  <a:pt x="105" y="0"/>
                </a:moveTo>
                <a:cubicBezTo>
                  <a:pt x="101" y="0"/>
                  <a:pt x="98" y="1"/>
                  <a:pt x="96" y="3"/>
                </a:cubicBezTo>
                <a:cubicBezTo>
                  <a:pt x="96" y="3"/>
                  <a:pt x="96" y="3"/>
                  <a:pt x="96" y="3"/>
                </a:cubicBezTo>
                <a:cubicBezTo>
                  <a:pt x="11" y="73"/>
                  <a:pt x="11" y="73"/>
                  <a:pt x="11" y="73"/>
                </a:cubicBezTo>
                <a:cubicBezTo>
                  <a:pt x="11" y="73"/>
                  <a:pt x="11" y="73"/>
                  <a:pt x="11" y="73"/>
                </a:cubicBezTo>
                <a:cubicBezTo>
                  <a:pt x="4" y="78"/>
                  <a:pt x="0" y="85"/>
                  <a:pt x="0" y="94"/>
                </a:cubicBezTo>
                <a:cubicBezTo>
                  <a:pt x="0" y="107"/>
                  <a:pt x="11" y="118"/>
                  <a:pt x="25" y="118"/>
                </a:cubicBezTo>
                <a:cubicBezTo>
                  <a:pt x="32" y="118"/>
                  <a:pt x="38" y="115"/>
                  <a:pt x="42" y="111"/>
                </a:cubicBezTo>
                <a:cubicBezTo>
                  <a:pt x="42" y="111"/>
                  <a:pt x="42" y="111"/>
                  <a:pt x="42" y="111"/>
                </a:cubicBezTo>
                <a:cubicBezTo>
                  <a:pt x="42" y="111"/>
                  <a:pt x="42" y="111"/>
                  <a:pt x="42" y="111"/>
                </a:cubicBezTo>
                <a:cubicBezTo>
                  <a:pt x="44" y="110"/>
                  <a:pt x="44" y="108"/>
                  <a:pt x="45" y="107"/>
                </a:cubicBezTo>
                <a:cubicBezTo>
                  <a:pt x="115" y="22"/>
                  <a:pt x="115" y="22"/>
                  <a:pt x="115" y="22"/>
                </a:cubicBezTo>
                <a:cubicBezTo>
                  <a:pt x="115" y="22"/>
                  <a:pt x="115" y="22"/>
                  <a:pt x="115" y="22"/>
                </a:cubicBezTo>
                <a:cubicBezTo>
                  <a:pt x="117" y="20"/>
                  <a:pt x="118" y="17"/>
                  <a:pt x="118" y="14"/>
                </a:cubicBezTo>
                <a:cubicBezTo>
                  <a:pt x="118" y="6"/>
                  <a:pt x="112" y="0"/>
                  <a:pt x="105"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11" name="Freeform 400">
            <a:extLst>
              <a:ext uri="{FF2B5EF4-FFF2-40B4-BE49-F238E27FC236}">
                <a16:creationId xmlns:a16="http://schemas.microsoft.com/office/drawing/2014/main" id="{00000000-0008-0000-0800-00000B000000}"/>
              </a:ext>
            </a:extLst>
          </xdr:cNvPr>
          <xdr:cNvSpPr>
            <a:spLocks/>
          </xdr:cNvSpPr>
        </xdr:nvSpPr>
        <xdr:spPr bwMode="auto">
          <a:xfrm>
            <a:off x="6462714" y="5848349"/>
            <a:ext cx="12700" cy="6350"/>
          </a:xfrm>
          <a:custGeom>
            <a:avLst/>
            <a:gdLst>
              <a:gd name="T0" fmla="*/ 22 w 30"/>
              <a:gd name="T1" fmla="*/ 0 h 16"/>
              <a:gd name="T2" fmla="*/ 8 w 30"/>
              <a:gd name="T3" fmla="*/ 0 h 16"/>
              <a:gd name="T4" fmla="*/ 0 w 30"/>
              <a:gd name="T5" fmla="*/ 8 h 16"/>
              <a:gd name="T6" fmla="*/ 8 w 30"/>
              <a:gd name="T7" fmla="*/ 16 h 16"/>
              <a:gd name="T8" fmla="*/ 22 w 30"/>
              <a:gd name="T9" fmla="*/ 16 h 16"/>
              <a:gd name="T10" fmla="*/ 30 w 30"/>
              <a:gd name="T11" fmla="*/ 8 h 16"/>
              <a:gd name="T12" fmla="*/ 22 w 30"/>
              <a:gd name="T13" fmla="*/ 0 h 16"/>
            </a:gdLst>
            <a:ahLst/>
            <a:cxnLst>
              <a:cxn ang="0">
                <a:pos x="T0" y="T1"/>
              </a:cxn>
              <a:cxn ang="0">
                <a:pos x="T2" y="T3"/>
              </a:cxn>
              <a:cxn ang="0">
                <a:pos x="T4" y="T5"/>
              </a:cxn>
              <a:cxn ang="0">
                <a:pos x="T6" y="T7"/>
              </a:cxn>
              <a:cxn ang="0">
                <a:pos x="T8" y="T9"/>
              </a:cxn>
              <a:cxn ang="0">
                <a:pos x="T10" y="T11"/>
              </a:cxn>
              <a:cxn ang="0">
                <a:pos x="T12" y="T13"/>
              </a:cxn>
            </a:cxnLst>
            <a:rect l="0" t="0" r="r" b="b"/>
            <a:pathLst>
              <a:path w="30" h="16">
                <a:moveTo>
                  <a:pt x="22" y="0"/>
                </a:moveTo>
                <a:cubicBezTo>
                  <a:pt x="8" y="0"/>
                  <a:pt x="8" y="0"/>
                  <a:pt x="8" y="0"/>
                </a:cubicBezTo>
                <a:cubicBezTo>
                  <a:pt x="4" y="0"/>
                  <a:pt x="0" y="3"/>
                  <a:pt x="0" y="8"/>
                </a:cubicBezTo>
                <a:cubicBezTo>
                  <a:pt x="0" y="12"/>
                  <a:pt x="4" y="16"/>
                  <a:pt x="8" y="16"/>
                </a:cubicBezTo>
                <a:cubicBezTo>
                  <a:pt x="22" y="16"/>
                  <a:pt x="22" y="16"/>
                  <a:pt x="22" y="16"/>
                </a:cubicBezTo>
                <a:cubicBezTo>
                  <a:pt x="26" y="16"/>
                  <a:pt x="30" y="12"/>
                  <a:pt x="30" y="8"/>
                </a:cubicBezTo>
                <a:cubicBezTo>
                  <a:pt x="30" y="3"/>
                  <a:pt x="26" y="0"/>
                  <a:pt x="22"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12" name="Freeform 401">
            <a:extLst>
              <a:ext uri="{FF2B5EF4-FFF2-40B4-BE49-F238E27FC236}">
                <a16:creationId xmlns:a16="http://schemas.microsoft.com/office/drawing/2014/main" id="{00000000-0008-0000-0800-00000C000000}"/>
              </a:ext>
            </a:extLst>
          </xdr:cNvPr>
          <xdr:cNvSpPr>
            <a:spLocks/>
          </xdr:cNvSpPr>
        </xdr:nvSpPr>
        <xdr:spPr bwMode="auto">
          <a:xfrm>
            <a:off x="6477002" y="5807074"/>
            <a:ext cx="11113" cy="11113"/>
          </a:xfrm>
          <a:custGeom>
            <a:avLst/>
            <a:gdLst>
              <a:gd name="T0" fmla="*/ 14 w 28"/>
              <a:gd name="T1" fmla="*/ 3 h 27"/>
              <a:gd name="T2" fmla="*/ 3 w 28"/>
              <a:gd name="T3" fmla="*/ 3 h 27"/>
              <a:gd name="T4" fmla="*/ 3 w 28"/>
              <a:gd name="T5" fmla="*/ 14 h 27"/>
              <a:gd name="T6" fmla="*/ 14 w 28"/>
              <a:gd name="T7" fmla="*/ 24 h 27"/>
              <a:gd name="T8" fmla="*/ 19 w 28"/>
              <a:gd name="T9" fmla="*/ 27 h 27"/>
              <a:gd name="T10" fmla="*/ 25 w 28"/>
              <a:gd name="T11" fmla="*/ 24 h 27"/>
              <a:gd name="T12" fmla="*/ 25 w 28"/>
              <a:gd name="T13" fmla="*/ 13 h 27"/>
              <a:gd name="T14" fmla="*/ 14 w 28"/>
              <a:gd name="T15" fmla="*/ 3 h 27"/>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8" h="27">
                <a:moveTo>
                  <a:pt x="14" y="3"/>
                </a:moveTo>
                <a:cubicBezTo>
                  <a:pt x="11" y="0"/>
                  <a:pt x="6" y="0"/>
                  <a:pt x="3" y="3"/>
                </a:cubicBezTo>
                <a:cubicBezTo>
                  <a:pt x="0" y="6"/>
                  <a:pt x="0" y="11"/>
                  <a:pt x="3" y="14"/>
                </a:cubicBezTo>
                <a:cubicBezTo>
                  <a:pt x="14" y="24"/>
                  <a:pt x="14" y="24"/>
                  <a:pt x="14" y="24"/>
                </a:cubicBezTo>
                <a:cubicBezTo>
                  <a:pt x="15" y="26"/>
                  <a:pt x="17" y="27"/>
                  <a:pt x="19" y="27"/>
                </a:cubicBezTo>
                <a:cubicBezTo>
                  <a:pt x="21" y="27"/>
                  <a:pt x="23" y="26"/>
                  <a:pt x="25" y="24"/>
                </a:cubicBezTo>
                <a:cubicBezTo>
                  <a:pt x="28" y="21"/>
                  <a:pt x="28" y="16"/>
                  <a:pt x="25" y="13"/>
                </a:cubicBezTo>
                <a:lnTo>
                  <a:pt x="14" y="3"/>
                </a:ln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13" name="Freeform 402">
            <a:extLst>
              <a:ext uri="{FF2B5EF4-FFF2-40B4-BE49-F238E27FC236}">
                <a16:creationId xmlns:a16="http://schemas.microsoft.com/office/drawing/2014/main" id="{00000000-0008-0000-0800-00000D000000}"/>
              </a:ext>
            </a:extLst>
          </xdr:cNvPr>
          <xdr:cNvSpPr>
            <a:spLocks/>
          </xdr:cNvSpPr>
        </xdr:nvSpPr>
        <xdr:spPr bwMode="auto">
          <a:xfrm>
            <a:off x="6519864" y="5789612"/>
            <a:ext cx="6350" cy="12700"/>
          </a:xfrm>
          <a:custGeom>
            <a:avLst/>
            <a:gdLst>
              <a:gd name="T0" fmla="*/ 7 w 15"/>
              <a:gd name="T1" fmla="*/ 29 h 29"/>
              <a:gd name="T2" fmla="*/ 15 w 15"/>
              <a:gd name="T3" fmla="*/ 21 h 29"/>
              <a:gd name="T4" fmla="*/ 15 w 15"/>
              <a:gd name="T5" fmla="*/ 8 h 29"/>
              <a:gd name="T6" fmla="*/ 7 w 15"/>
              <a:gd name="T7" fmla="*/ 0 h 29"/>
              <a:gd name="T8" fmla="*/ 0 w 15"/>
              <a:gd name="T9" fmla="*/ 8 h 29"/>
              <a:gd name="T10" fmla="*/ 0 w 15"/>
              <a:gd name="T11" fmla="*/ 21 h 29"/>
              <a:gd name="T12" fmla="*/ 7 w 15"/>
              <a:gd name="T13" fmla="*/ 29 h 29"/>
            </a:gdLst>
            <a:ahLst/>
            <a:cxnLst>
              <a:cxn ang="0">
                <a:pos x="T0" y="T1"/>
              </a:cxn>
              <a:cxn ang="0">
                <a:pos x="T2" y="T3"/>
              </a:cxn>
              <a:cxn ang="0">
                <a:pos x="T4" y="T5"/>
              </a:cxn>
              <a:cxn ang="0">
                <a:pos x="T6" y="T7"/>
              </a:cxn>
              <a:cxn ang="0">
                <a:pos x="T8" y="T9"/>
              </a:cxn>
              <a:cxn ang="0">
                <a:pos x="T10" y="T11"/>
              </a:cxn>
              <a:cxn ang="0">
                <a:pos x="T12" y="T13"/>
              </a:cxn>
            </a:cxnLst>
            <a:rect l="0" t="0" r="r" b="b"/>
            <a:pathLst>
              <a:path w="15" h="29">
                <a:moveTo>
                  <a:pt x="7" y="29"/>
                </a:moveTo>
                <a:cubicBezTo>
                  <a:pt x="12" y="29"/>
                  <a:pt x="15" y="26"/>
                  <a:pt x="15" y="21"/>
                </a:cubicBezTo>
                <a:cubicBezTo>
                  <a:pt x="15" y="8"/>
                  <a:pt x="15" y="8"/>
                  <a:pt x="15" y="8"/>
                </a:cubicBezTo>
                <a:cubicBezTo>
                  <a:pt x="15" y="4"/>
                  <a:pt x="12" y="0"/>
                  <a:pt x="7" y="0"/>
                </a:cubicBezTo>
                <a:cubicBezTo>
                  <a:pt x="3" y="0"/>
                  <a:pt x="0" y="4"/>
                  <a:pt x="0" y="8"/>
                </a:cubicBezTo>
                <a:cubicBezTo>
                  <a:pt x="0" y="21"/>
                  <a:pt x="0" y="21"/>
                  <a:pt x="0" y="21"/>
                </a:cubicBezTo>
                <a:cubicBezTo>
                  <a:pt x="0" y="26"/>
                  <a:pt x="3" y="29"/>
                  <a:pt x="7" y="29"/>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14" name="Freeform 403">
            <a:extLst>
              <a:ext uri="{FF2B5EF4-FFF2-40B4-BE49-F238E27FC236}">
                <a16:creationId xmlns:a16="http://schemas.microsoft.com/office/drawing/2014/main" id="{00000000-0008-0000-0800-00000E000000}"/>
              </a:ext>
            </a:extLst>
          </xdr:cNvPr>
          <xdr:cNvSpPr>
            <a:spLocks/>
          </xdr:cNvSpPr>
        </xdr:nvSpPr>
        <xdr:spPr bwMode="auto">
          <a:xfrm>
            <a:off x="6557964" y="5807074"/>
            <a:ext cx="11113" cy="11113"/>
          </a:xfrm>
          <a:custGeom>
            <a:avLst/>
            <a:gdLst>
              <a:gd name="T0" fmla="*/ 13 w 27"/>
              <a:gd name="T1" fmla="*/ 3 h 27"/>
              <a:gd name="T2" fmla="*/ 3 w 27"/>
              <a:gd name="T3" fmla="*/ 13 h 27"/>
              <a:gd name="T4" fmla="*/ 3 w 27"/>
              <a:gd name="T5" fmla="*/ 24 h 27"/>
              <a:gd name="T6" fmla="*/ 8 w 27"/>
              <a:gd name="T7" fmla="*/ 27 h 27"/>
              <a:gd name="T8" fmla="*/ 14 w 27"/>
              <a:gd name="T9" fmla="*/ 24 h 27"/>
              <a:gd name="T10" fmla="*/ 24 w 27"/>
              <a:gd name="T11" fmla="*/ 14 h 27"/>
              <a:gd name="T12" fmla="*/ 24 w 27"/>
              <a:gd name="T13" fmla="*/ 3 h 27"/>
              <a:gd name="T14" fmla="*/ 13 w 27"/>
              <a:gd name="T15" fmla="*/ 3 h 27"/>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7" h="27">
                <a:moveTo>
                  <a:pt x="13" y="3"/>
                </a:moveTo>
                <a:cubicBezTo>
                  <a:pt x="3" y="13"/>
                  <a:pt x="3" y="13"/>
                  <a:pt x="3" y="13"/>
                </a:cubicBezTo>
                <a:cubicBezTo>
                  <a:pt x="0" y="16"/>
                  <a:pt x="0" y="21"/>
                  <a:pt x="3" y="24"/>
                </a:cubicBezTo>
                <a:cubicBezTo>
                  <a:pt x="4" y="26"/>
                  <a:pt x="6" y="27"/>
                  <a:pt x="8" y="27"/>
                </a:cubicBezTo>
                <a:cubicBezTo>
                  <a:pt x="10" y="27"/>
                  <a:pt x="13" y="26"/>
                  <a:pt x="14" y="24"/>
                </a:cubicBezTo>
                <a:cubicBezTo>
                  <a:pt x="24" y="14"/>
                  <a:pt x="24" y="14"/>
                  <a:pt x="24" y="14"/>
                </a:cubicBezTo>
                <a:cubicBezTo>
                  <a:pt x="27" y="11"/>
                  <a:pt x="27" y="6"/>
                  <a:pt x="24" y="3"/>
                </a:cubicBezTo>
                <a:cubicBezTo>
                  <a:pt x="21" y="0"/>
                  <a:pt x="16" y="0"/>
                  <a:pt x="13" y="3"/>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sp macro="" textlink="">
        <xdr:nvSpPr>
          <xdr:cNvPr id="15" name="Freeform 404">
            <a:extLst>
              <a:ext uri="{FF2B5EF4-FFF2-40B4-BE49-F238E27FC236}">
                <a16:creationId xmlns:a16="http://schemas.microsoft.com/office/drawing/2014/main" id="{00000000-0008-0000-0800-00000F000000}"/>
              </a:ext>
            </a:extLst>
          </xdr:cNvPr>
          <xdr:cNvSpPr>
            <a:spLocks/>
          </xdr:cNvSpPr>
        </xdr:nvSpPr>
        <xdr:spPr bwMode="auto">
          <a:xfrm>
            <a:off x="6570664" y="5848349"/>
            <a:ext cx="11113" cy="6350"/>
          </a:xfrm>
          <a:custGeom>
            <a:avLst/>
            <a:gdLst>
              <a:gd name="T0" fmla="*/ 22 w 30"/>
              <a:gd name="T1" fmla="*/ 0 h 16"/>
              <a:gd name="T2" fmla="*/ 8 w 30"/>
              <a:gd name="T3" fmla="*/ 0 h 16"/>
              <a:gd name="T4" fmla="*/ 0 w 30"/>
              <a:gd name="T5" fmla="*/ 8 h 16"/>
              <a:gd name="T6" fmla="*/ 8 w 30"/>
              <a:gd name="T7" fmla="*/ 16 h 16"/>
              <a:gd name="T8" fmla="*/ 22 w 30"/>
              <a:gd name="T9" fmla="*/ 16 h 16"/>
              <a:gd name="T10" fmla="*/ 30 w 30"/>
              <a:gd name="T11" fmla="*/ 8 h 16"/>
              <a:gd name="T12" fmla="*/ 22 w 30"/>
              <a:gd name="T13" fmla="*/ 0 h 16"/>
            </a:gdLst>
            <a:ahLst/>
            <a:cxnLst>
              <a:cxn ang="0">
                <a:pos x="T0" y="T1"/>
              </a:cxn>
              <a:cxn ang="0">
                <a:pos x="T2" y="T3"/>
              </a:cxn>
              <a:cxn ang="0">
                <a:pos x="T4" y="T5"/>
              </a:cxn>
              <a:cxn ang="0">
                <a:pos x="T6" y="T7"/>
              </a:cxn>
              <a:cxn ang="0">
                <a:pos x="T8" y="T9"/>
              </a:cxn>
              <a:cxn ang="0">
                <a:pos x="T10" y="T11"/>
              </a:cxn>
              <a:cxn ang="0">
                <a:pos x="T12" y="T13"/>
              </a:cxn>
            </a:cxnLst>
            <a:rect l="0" t="0" r="r" b="b"/>
            <a:pathLst>
              <a:path w="30" h="16">
                <a:moveTo>
                  <a:pt x="22" y="0"/>
                </a:moveTo>
                <a:cubicBezTo>
                  <a:pt x="8" y="0"/>
                  <a:pt x="8" y="0"/>
                  <a:pt x="8" y="0"/>
                </a:cubicBezTo>
                <a:cubicBezTo>
                  <a:pt x="4" y="0"/>
                  <a:pt x="0" y="3"/>
                  <a:pt x="0" y="8"/>
                </a:cubicBezTo>
                <a:cubicBezTo>
                  <a:pt x="0" y="12"/>
                  <a:pt x="4" y="16"/>
                  <a:pt x="8" y="16"/>
                </a:cubicBezTo>
                <a:cubicBezTo>
                  <a:pt x="22" y="16"/>
                  <a:pt x="22" y="16"/>
                  <a:pt x="22" y="16"/>
                </a:cubicBezTo>
                <a:cubicBezTo>
                  <a:pt x="26" y="16"/>
                  <a:pt x="30" y="12"/>
                  <a:pt x="30" y="8"/>
                </a:cubicBezTo>
                <a:cubicBezTo>
                  <a:pt x="30" y="3"/>
                  <a:pt x="26" y="0"/>
                  <a:pt x="22" y="0"/>
                </a:cubicBezTo>
                <a:close/>
              </a:path>
            </a:pathLst>
          </a:custGeom>
          <a:grp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grpSp>
    <xdr:clientData/>
  </xdr:twoCellAnchor>
  <xdr:twoCellAnchor>
    <xdr:from>
      <xdr:col>10</xdr:col>
      <xdr:colOff>2678206</xdr:colOff>
      <xdr:row>1</xdr:row>
      <xdr:rowOff>78441</xdr:rowOff>
    </xdr:from>
    <xdr:to>
      <xdr:col>10</xdr:col>
      <xdr:colOff>2986821</xdr:colOff>
      <xdr:row>2</xdr:row>
      <xdr:rowOff>141530</xdr:rowOff>
    </xdr:to>
    <xdr:sp macro="" textlink="">
      <xdr:nvSpPr>
        <xdr:cNvPr id="16" name="Freeform 115">
          <a:hlinkClick xmlns:r="http://schemas.openxmlformats.org/officeDocument/2006/relationships" r:id="rId1"/>
          <a:extLst>
            <a:ext uri="{FF2B5EF4-FFF2-40B4-BE49-F238E27FC236}">
              <a16:creationId xmlns:a16="http://schemas.microsoft.com/office/drawing/2014/main" id="{00000000-0008-0000-0800-000010000000}"/>
            </a:ext>
          </a:extLst>
        </xdr:cNvPr>
        <xdr:cNvSpPr>
          <a:spLocks/>
        </xdr:cNvSpPr>
      </xdr:nvSpPr>
      <xdr:spPr bwMode="auto">
        <a:xfrm>
          <a:off x="20394706" y="179294"/>
          <a:ext cx="308615" cy="219971"/>
        </a:xfrm>
        <a:custGeom>
          <a:avLst/>
          <a:gdLst>
            <a:gd name="T0" fmla="*/ 322 w 678"/>
            <a:gd name="T1" fmla="*/ 34 h 484"/>
            <a:gd name="T2" fmla="*/ 321 w 678"/>
            <a:gd name="T3" fmla="*/ 26 h 484"/>
            <a:gd name="T4" fmla="*/ 320 w 678"/>
            <a:gd name="T5" fmla="*/ 24 h 484"/>
            <a:gd name="T6" fmla="*/ 318 w 678"/>
            <a:gd name="T7" fmla="*/ 18 h 484"/>
            <a:gd name="T8" fmla="*/ 317 w 678"/>
            <a:gd name="T9" fmla="*/ 17 h 484"/>
            <a:gd name="T10" fmla="*/ 313 w 678"/>
            <a:gd name="T11" fmla="*/ 11 h 484"/>
            <a:gd name="T12" fmla="*/ 312 w 678"/>
            <a:gd name="T13" fmla="*/ 11 h 484"/>
            <a:gd name="T14" fmla="*/ 305 w 678"/>
            <a:gd name="T15" fmla="*/ 6 h 484"/>
            <a:gd name="T16" fmla="*/ 272 w 678"/>
            <a:gd name="T17" fmla="*/ 8 h 484"/>
            <a:gd name="T18" fmla="*/ 13 w 678"/>
            <a:gd name="T19" fmla="*/ 218 h 484"/>
            <a:gd name="T20" fmla="*/ 0 w 678"/>
            <a:gd name="T21" fmla="*/ 243 h 484"/>
            <a:gd name="T22" fmla="*/ 13 w 678"/>
            <a:gd name="T23" fmla="*/ 269 h 484"/>
            <a:gd name="T24" fmla="*/ 272 w 678"/>
            <a:gd name="T25" fmla="*/ 478 h 484"/>
            <a:gd name="T26" fmla="*/ 292 w 678"/>
            <a:gd name="T27" fmla="*/ 484 h 484"/>
            <a:gd name="T28" fmla="*/ 292 w 678"/>
            <a:gd name="T29" fmla="*/ 484 h 484"/>
            <a:gd name="T30" fmla="*/ 298 w 678"/>
            <a:gd name="T31" fmla="*/ 483 h 484"/>
            <a:gd name="T32" fmla="*/ 305 w 678"/>
            <a:gd name="T33" fmla="*/ 481 h 484"/>
            <a:gd name="T34" fmla="*/ 322 w 678"/>
            <a:gd name="T35" fmla="*/ 453 h 484"/>
            <a:gd name="T36" fmla="*/ 322 w 678"/>
            <a:gd name="T37" fmla="*/ 346 h 484"/>
            <a:gd name="T38" fmla="*/ 605 w 678"/>
            <a:gd name="T39" fmla="*/ 316 h 484"/>
            <a:gd name="T40" fmla="*/ 678 w 678"/>
            <a:gd name="T41" fmla="*/ 243 h 484"/>
            <a:gd name="T42" fmla="*/ 605 w 678"/>
            <a:gd name="T43" fmla="*/ 170 h 484"/>
            <a:gd name="T44" fmla="*/ 322 w 678"/>
            <a:gd name="T45" fmla="*/ 140 h 484"/>
            <a:gd name="T46" fmla="*/ 322 w 678"/>
            <a:gd name="T47" fmla="*/ 34 h 4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678" h="484">
              <a:moveTo>
                <a:pt x="322" y="34"/>
              </a:moveTo>
              <a:cubicBezTo>
                <a:pt x="322" y="31"/>
                <a:pt x="321" y="28"/>
                <a:pt x="321" y="26"/>
              </a:cubicBezTo>
              <a:cubicBezTo>
                <a:pt x="321" y="25"/>
                <a:pt x="320" y="25"/>
                <a:pt x="320" y="24"/>
              </a:cubicBezTo>
              <a:cubicBezTo>
                <a:pt x="320" y="22"/>
                <a:pt x="319" y="20"/>
                <a:pt x="318" y="18"/>
              </a:cubicBezTo>
              <a:cubicBezTo>
                <a:pt x="317" y="18"/>
                <a:pt x="317" y="17"/>
                <a:pt x="317" y="17"/>
              </a:cubicBezTo>
              <a:cubicBezTo>
                <a:pt x="316" y="15"/>
                <a:pt x="314" y="13"/>
                <a:pt x="313" y="11"/>
              </a:cubicBezTo>
              <a:cubicBezTo>
                <a:pt x="313" y="11"/>
                <a:pt x="312" y="11"/>
                <a:pt x="312" y="11"/>
              </a:cubicBezTo>
              <a:cubicBezTo>
                <a:pt x="310" y="9"/>
                <a:pt x="308" y="7"/>
                <a:pt x="305" y="6"/>
              </a:cubicBezTo>
              <a:cubicBezTo>
                <a:pt x="294" y="0"/>
                <a:pt x="282" y="1"/>
                <a:pt x="272" y="8"/>
              </a:cubicBezTo>
              <a:cubicBezTo>
                <a:pt x="13" y="218"/>
                <a:pt x="13" y="218"/>
                <a:pt x="13" y="218"/>
              </a:cubicBezTo>
              <a:cubicBezTo>
                <a:pt x="5" y="224"/>
                <a:pt x="0" y="233"/>
                <a:pt x="0" y="243"/>
              </a:cubicBezTo>
              <a:cubicBezTo>
                <a:pt x="0" y="253"/>
                <a:pt x="5" y="263"/>
                <a:pt x="13" y="269"/>
              </a:cubicBezTo>
              <a:cubicBezTo>
                <a:pt x="272" y="478"/>
                <a:pt x="272" y="478"/>
                <a:pt x="272" y="478"/>
              </a:cubicBezTo>
              <a:cubicBezTo>
                <a:pt x="278" y="482"/>
                <a:pt x="285" y="484"/>
                <a:pt x="292" y="484"/>
              </a:cubicBezTo>
              <a:cubicBezTo>
                <a:pt x="292" y="484"/>
                <a:pt x="292" y="484"/>
                <a:pt x="292" y="484"/>
              </a:cubicBezTo>
              <a:cubicBezTo>
                <a:pt x="294" y="484"/>
                <a:pt x="296" y="484"/>
                <a:pt x="298" y="483"/>
              </a:cubicBezTo>
              <a:cubicBezTo>
                <a:pt x="300" y="483"/>
                <a:pt x="303" y="482"/>
                <a:pt x="305" y="481"/>
              </a:cubicBezTo>
              <a:cubicBezTo>
                <a:pt x="315" y="476"/>
                <a:pt x="322" y="465"/>
                <a:pt x="322" y="453"/>
              </a:cubicBezTo>
              <a:cubicBezTo>
                <a:pt x="322" y="346"/>
                <a:pt x="322" y="346"/>
                <a:pt x="322" y="346"/>
              </a:cubicBezTo>
              <a:cubicBezTo>
                <a:pt x="605" y="316"/>
                <a:pt x="605" y="316"/>
                <a:pt x="605" y="316"/>
              </a:cubicBezTo>
              <a:cubicBezTo>
                <a:pt x="645" y="316"/>
                <a:pt x="678" y="284"/>
                <a:pt x="678" y="243"/>
              </a:cubicBezTo>
              <a:cubicBezTo>
                <a:pt x="678" y="203"/>
                <a:pt x="645" y="170"/>
                <a:pt x="605" y="170"/>
              </a:cubicBezTo>
              <a:cubicBezTo>
                <a:pt x="322" y="140"/>
                <a:pt x="322" y="140"/>
                <a:pt x="322" y="140"/>
              </a:cubicBezTo>
              <a:lnTo>
                <a:pt x="322" y="34"/>
              </a:lnTo>
              <a:close/>
            </a:path>
          </a:pathLst>
        </a:custGeom>
        <a:solidFill>
          <a:schemeClr val="accent1"/>
        </a:solidFill>
        <a:ln>
          <a:noFill/>
        </a:ln>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clientData/>
  </xdr:twoCellAnchor>
  <xdr:twoCellAnchor>
    <xdr:from>
      <xdr:col>10</xdr:col>
      <xdr:colOff>3040700</xdr:colOff>
      <xdr:row>1</xdr:row>
      <xdr:rowOff>78916</xdr:rowOff>
    </xdr:from>
    <xdr:to>
      <xdr:col>10</xdr:col>
      <xdr:colOff>3349315</xdr:colOff>
      <xdr:row>2</xdr:row>
      <xdr:rowOff>142005</xdr:rowOff>
    </xdr:to>
    <xdr:sp macro="" textlink="">
      <xdr:nvSpPr>
        <xdr:cNvPr id="17" name="Freeform 116">
          <a:hlinkClick xmlns:r="http://schemas.openxmlformats.org/officeDocument/2006/relationships" r:id="rId2"/>
          <a:extLst>
            <a:ext uri="{FF2B5EF4-FFF2-40B4-BE49-F238E27FC236}">
              <a16:creationId xmlns:a16="http://schemas.microsoft.com/office/drawing/2014/main" id="{00000000-0008-0000-0800-000011000000}"/>
            </a:ext>
          </a:extLst>
        </xdr:cNvPr>
        <xdr:cNvSpPr>
          <a:spLocks/>
        </xdr:cNvSpPr>
      </xdr:nvSpPr>
      <xdr:spPr bwMode="auto">
        <a:xfrm>
          <a:off x="20757200" y="179769"/>
          <a:ext cx="308615" cy="219971"/>
        </a:xfrm>
        <a:custGeom>
          <a:avLst/>
          <a:gdLst>
            <a:gd name="T0" fmla="*/ 356 w 678"/>
            <a:gd name="T1" fmla="*/ 451 h 484"/>
            <a:gd name="T2" fmla="*/ 357 w 678"/>
            <a:gd name="T3" fmla="*/ 458 h 484"/>
            <a:gd name="T4" fmla="*/ 358 w 678"/>
            <a:gd name="T5" fmla="*/ 460 h 484"/>
            <a:gd name="T6" fmla="*/ 360 w 678"/>
            <a:gd name="T7" fmla="*/ 466 h 484"/>
            <a:gd name="T8" fmla="*/ 361 w 678"/>
            <a:gd name="T9" fmla="*/ 467 h 484"/>
            <a:gd name="T10" fmla="*/ 365 w 678"/>
            <a:gd name="T11" fmla="*/ 473 h 484"/>
            <a:gd name="T12" fmla="*/ 366 w 678"/>
            <a:gd name="T13" fmla="*/ 473 h 484"/>
            <a:gd name="T14" fmla="*/ 373 w 678"/>
            <a:gd name="T15" fmla="*/ 479 h 484"/>
            <a:gd name="T16" fmla="*/ 406 w 678"/>
            <a:gd name="T17" fmla="*/ 476 h 484"/>
            <a:gd name="T18" fmla="*/ 665 w 678"/>
            <a:gd name="T19" fmla="*/ 266 h 484"/>
            <a:gd name="T20" fmla="*/ 678 w 678"/>
            <a:gd name="T21" fmla="*/ 241 h 484"/>
            <a:gd name="T22" fmla="*/ 665 w 678"/>
            <a:gd name="T23" fmla="*/ 216 h 484"/>
            <a:gd name="T24" fmla="*/ 406 w 678"/>
            <a:gd name="T25" fmla="*/ 6 h 484"/>
            <a:gd name="T26" fmla="*/ 386 w 678"/>
            <a:gd name="T27" fmla="*/ 0 h 484"/>
            <a:gd name="T28" fmla="*/ 386 w 678"/>
            <a:gd name="T29" fmla="*/ 0 h 484"/>
            <a:gd name="T30" fmla="*/ 380 w 678"/>
            <a:gd name="T31" fmla="*/ 1 h 484"/>
            <a:gd name="T32" fmla="*/ 373 w 678"/>
            <a:gd name="T33" fmla="*/ 3 h 484"/>
            <a:gd name="T34" fmla="*/ 356 w 678"/>
            <a:gd name="T35" fmla="*/ 31 h 484"/>
            <a:gd name="T36" fmla="*/ 356 w 678"/>
            <a:gd name="T37" fmla="*/ 138 h 484"/>
            <a:gd name="T38" fmla="*/ 73 w 678"/>
            <a:gd name="T39" fmla="*/ 168 h 484"/>
            <a:gd name="T40" fmla="*/ 0 w 678"/>
            <a:gd name="T41" fmla="*/ 241 h 484"/>
            <a:gd name="T42" fmla="*/ 73 w 678"/>
            <a:gd name="T43" fmla="*/ 314 h 484"/>
            <a:gd name="T44" fmla="*/ 356 w 678"/>
            <a:gd name="T45" fmla="*/ 344 h 484"/>
            <a:gd name="T46" fmla="*/ 356 w 678"/>
            <a:gd name="T47" fmla="*/ 451 h 4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678" h="484">
              <a:moveTo>
                <a:pt x="356" y="451"/>
              </a:moveTo>
              <a:cubicBezTo>
                <a:pt x="356" y="453"/>
                <a:pt x="357" y="456"/>
                <a:pt x="357" y="458"/>
              </a:cubicBezTo>
              <a:cubicBezTo>
                <a:pt x="357" y="459"/>
                <a:pt x="358" y="460"/>
                <a:pt x="358" y="460"/>
              </a:cubicBezTo>
              <a:cubicBezTo>
                <a:pt x="359" y="462"/>
                <a:pt x="359" y="464"/>
                <a:pt x="360" y="466"/>
              </a:cubicBezTo>
              <a:cubicBezTo>
                <a:pt x="361" y="466"/>
                <a:pt x="361" y="467"/>
                <a:pt x="361" y="467"/>
              </a:cubicBezTo>
              <a:cubicBezTo>
                <a:pt x="362" y="469"/>
                <a:pt x="364" y="471"/>
                <a:pt x="365" y="473"/>
              </a:cubicBezTo>
              <a:cubicBezTo>
                <a:pt x="365" y="473"/>
                <a:pt x="366" y="473"/>
                <a:pt x="366" y="473"/>
              </a:cubicBezTo>
              <a:cubicBezTo>
                <a:pt x="368" y="475"/>
                <a:pt x="370" y="477"/>
                <a:pt x="373" y="479"/>
              </a:cubicBezTo>
              <a:cubicBezTo>
                <a:pt x="384" y="484"/>
                <a:pt x="396" y="483"/>
                <a:pt x="406" y="476"/>
              </a:cubicBezTo>
              <a:cubicBezTo>
                <a:pt x="665" y="266"/>
                <a:pt x="665" y="266"/>
                <a:pt x="665" y="266"/>
              </a:cubicBezTo>
              <a:cubicBezTo>
                <a:pt x="673" y="260"/>
                <a:pt x="678" y="251"/>
                <a:pt x="678" y="241"/>
              </a:cubicBezTo>
              <a:cubicBezTo>
                <a:pt x="678" y="231"/>
                <a:pt x="673" y="222"/>
                <a:pt x="665" y="216"/>
              </a:cubicBezTo>
              <a:cubicBezTo>
                <a:pt x="406" y="6"/>
                <a:pt x="406" y="6"/>
                <a:pt x="406" y="6"/>
              </a:cubicBezTo>
              <a:cubicBezTo>
                <a:pt x="400" y="2"/>
                <a:pt x="393" y="0"/>
                <a:pt x="386" y="0"/>
              </a:cubicBezTo>
              <a:cubicBezTo>
                <a:pt x="386" y="0"/>
                <a:pt x="386" y="0"/>
                <a:pt x="386" y="0"/>
              </a:cubicBezTo>
              <a:cubicBezTo>
                <a:pt x="384" y="0"/>
                <a:pt x="382" y="1"/>
                <a:pt x="380" y="1"/>
              </a:cubicBezTo>
              <a:cubicBezTo>
                <a:pt x="378" y="2"/>
                <a:pt x="375" y="2"/>
                <a:pt x="373" y="3"/>
              </a:cubicBezTo>
              <a:cubicBezTo>
                <a:pt x="363" y="9"/>
                <a:pt x="356" y="20"/>
                <a:pt x="356" y="31"/>
              </a:cubicBezTo>
              <a:cubicBezTo>
                <a:pt x="356" y="138"/>
                <a:pt x="356" y="138"/>
                <a:pt x="356" y="138"/>
              </a:cubicBezTo>
              <a:cubicBezTo>
                <a:pt x="73" y="168"/>
                <a:pt x="73" y="168"/>
                <a:pt x="73" y="168"/>
              </a:cubicBezTo>
              <a:cubicBezTo>
                <a:pt x="33" y="168"/>
                <a:pt x="0" y="201"/>
                <a:pt x="0" y="241"/>
              </a:cubicBezTo>
              <a:cubicBezTo>
                <a:pt x="0" y="281"/>
                <a:pt x="33" y="314"/>
                <a:pt x="73" y="314"/>
              </a:cubicBezTo>
              <a:cubicBezTo>
                <a:pt x="356" y="344"/>
                <a:pt x="356" y="344"/>
                <a:pt x="356" y="344"/>
              </a:cubicBezTo>
              <a:lnTo>
                <a:pt x="356" y="451"/>
              </a:lnTo>
              <a:close/>
            </a:path>
          </a:pathLst>
        </a:custGeom>
        <a:solidFill>
          <a:schemeClr val="accent1"/>
        </a:solidFill>
        <a:ln>
          <a:noFill/>
        </a:ln>
      </xdr:spPr>
      <xdr:txBody>
        <a:bodyPr vert="horz" wrap="square" lIns="91440" tIns="45720" rIns="91440" bIns="45720" numCol="1" anchor="t" anchorCtr="0" compatLnSpc="1">
          <a:prstTxWarp prst="textNoShape">
            <a:avLst/>
          </a:prstTxWarp>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de-CH"/>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shima/OneDrive%20-%20Fair%20Labor%20Association/Grants:Projects:Prospects/AGT/Project/PractitionersGuide/TOOLS/FLA_Child%20and%20Forced%20Labor%20Self%20Assessment%20Tool_CLEAN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ourc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2"/>
  <sheetViews>
    <sheetView showGridLines="0" tabSelected="1" topLeftCell="A7" zoomScale="90" zoomScaleNormal="90" workbookViewId="0"/>
  </sheetViews>
  <sheetFormatPr defaultColWidth="0" defaultRowHeight="14.45" zeroHeight="1"/>
  <cols>
    <col min="1" max="1" width="1.7109375" customWidth="1"/>
    <col min="2" max="2" width="20.140625" customWidth="1"/>
    <col min="3" max="3" width="43.42578125" customWidth="1"/>
    <col min="4" max="4" width="20.140625" customWidth="1"/>
    <col min="5" max="5" width="1.7109375" customWidth="1"/>
    <col min="6" max="6" width="12.140625" hidden="1" customWidth="1"/>
    <col min="7" max="9" width="11.42578125" hidden="1" customWidth="1"/>
    <col min="10" max="14" width="0" hidden="1" customWidth="1"/>
    <col min="15" max="16384" width="11.42578125" hidden="1"/>
  </cols>
  <sheetData>
    <row r="1" spans="2:11" ht="103.5" customHeight="1">
      <c r="B1" s="132" t="s">
        <v>0</v>
      </c>
      <c r="C1" s="132"/>
      <c r="D1" s="132"/>
      <c r="E1" s="132"/>
      <c r="F1" s="103"/>
      <c r="G1" s="103"/>
      <c r="H1" s="103"/>
      <c r="I1" s="103"/>
      <c r="J1" s="103"/>
      <c r="K1" s="103"/>
    </row>
    <row r="2" spans="2:11" ht="45" customHeight="1"/>
    <row r="3" spans="2:11" ht="34.9" customHeight="1"/>
    <row r="4" spans="2:11"/>
    <row r="5" spans="2:11"/>
    <row r="6" spans="2:11"/>
    <row r="7" spans="2:11"/>
    <row r="8" spans="2:11" ht="43.9" customHeight="1"/>
    <row r="9" spans="2:11" ht="45" customHeight="1"/>
    <row r="10" spans="2:11" ht="37.15" customHeight="1"/>
    <row r="11" spans="2:11" ht="18" customHeight="1">
      <c r="F11" s="102"/>
    </row>
    <row r="12" spans="2:11" ht="54" customHeight="1">
      <c r="B12" s="133" t="s">
        <v>1</v>
      </c>
      <c r="C12" s="133"/>
      <c r="D12" s="133"/>
      <c r="E12" s="104"/>
      <c r="F12" s="104"/>
    </row>
    <row r="13" spans="2:11" ht="21" customHeight="1"/>
    <row r="14" spans="2:11"/>
    <row r="15" spans="2:11"/>
    <row r="16" spans="2:11"/>
    <row r="17"/>
    <row r="18"/>
    <row r="19"/>
    <row r="20"/>
    <row r="21"/>
    <row r="22"/>
    <row r="23"/>
    <row r="24"/>
    <row r="25"/>
    <row r="26"/>
    <row r="27"/>
    <row r="28" ht="56.25" customHeight="1"/>
    <row r="42"/>
  </sheetData>
  <mergeCells count="2">
    <mergeCell ref="B1:E1"/>
    <mergeCell ref="B12:D12"/>
  </mergeCells>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A1:L92"/>
  <sheetViews>
    <sheetView showGridLines="0" zoomScale="110" zoomScaleNormal="110" zoomScaleSheetLayoutView="70" workbookViewId="0">
      <pane ySplit="4" topLeftCell="A5" activePane="bottomLeft" state="frozen"/>
      <selection pane="bottomLeft" activeCell="E12" sqref="E12"/>
      <selection activeCell="K4" sqref="K4"/>
    </sheetView>
  </sheetViews>
  <sheetFormatPr defaultColWidth="0" defaultRowHeight="13.9" zeroHeight="1"/>
  <cols>
    <col min="1" max="1" width="6.7109375" style="17" customWidth="1"/>
    <col min="2" max="2" width="17.7109375" style="2" customWidth="1"/>
    <col min="3" max="4" width="15.7109375" style="2" customWidth="1"/>
    <col min="5" max="5" width="45.7109375" style="2" customWidth="1"/>
    <col min="6" max="6" width="50.7109375" style="2" customWidth="1"/>
    <col min="7" max="7" width="16.7109375" style="2" customWidth="1"/>
    <col min="8" max="8" width="12.7109375" style="7" customWidth="1"/>
    <col min="9" max="9" width="12.7109375" style="7" hidden="1" customWidth="1"/>
    <col min="10" max="10" width="71.28515625" style="2" customWidth="1"/>
    <col min="11" max="11" width="50.7109375" style="8" customWidth="1"/>
    <col min="12" max="12" width="6.7109375" style="2" customWidth="1"/>
    <col min="13" max="16384" width="9.140625" style="2" hidden="1"/>
  </cols>
  <sheetData>
    <row r="1" spans="1:11" ht="7.9" customHeight="1">
      <c r="H1" s="2"/>
      <c r="I1" s="2"/>
    </row>
    <row r="2" spans="1:11" ht="13.15" customHeight="1">
      <c r="A2" s="144"/>
      <c r="B2" s="140" t="s">
        <v>420</v>
      </c>
      <c r="C2" s="140"/>
      <c r="D2" s="140"/>
      <c r="E2" s="141"/>
      <c r="F2" s="145" t="s">
        <v>60</v>
      </c>
      <c r="G2" s="146"/>
      <c r="H2" s="152">
        <f>COUNTBLANK(H5:H16)</f>
        <v>12</v>
      </c>
    </row>
    <row r="3" spans="1:11" ht="19.899999999999999" customHeight="1" thickBot="1">
      <c r="A3" s="144">
        <v>5</v>
      </c>
      <c r="B3" s="142"/>
      <c r="C3" s="142"/>
      <c r="D3" s="142"/>
      <c r="E3" s="143"/>
      <c r="F3" s="147"/>
      <c r="G3" s="148"/>
      <c r="H3" s="153"/>
    </row>
    <row r="4" spans="1:11" s="7" customFormat="1" ht="45" customHeight="1" thickTop="1">
      <c r="B4" s="44" t="s">
        <v>61</v>
      </c>
      <c r="C4" s="22" t="s">
        <v>62</v>
      </c>
      <c r="D4" s="22" t="s">
        <v>63</v>
      </c>
      <c r="E4" s="22" t="s">
        <v>64</v>
      </c>
      <c r="F4" s="22" t="s">
        <v>65</v>
      </c>
      <c r="G4" s="22" t="s">
        <v>66</v>
      </c>
      <c r="H4" s="22" t="s">
        <v>67</v>
      </c>
      <c r="I4" s="22" t="s">
        <v>68</v>
      </c>
      <c r="J4" s="22" t="s">
        <v>69</v>
      </c>
      <c r="K4" s="45" t="s">
        <v>70</v>
      </c>
    </row>
    <row r="5" spans="1:11" ht="213" customHeight="1">
      <c r="A5" s="46">
        <v>7.1</v>
      </c>
      <c r="B5" s="24" t="s">
        <v>420</v>
      </c>
      <c r="C5" s="25" t="s">
        <v>421</v>
      </c>
      <c r="D5" s="26" t="s">
        <v>73</v>
      </c>
      <c r="E5" s="26" t="s">
        <v>422</v>
      </c>
      <c r="F5" s="26" t="s">
        <v>423</v>
      </c>
      <c r="G5" s="27">
        <f>IF(H5="Not Applicable","N/A",1)</f>
        <v>1</v>
      </c>
      <c r="H5" s="23"/>
      <c r="I5" s="27">
        <f>IF(H5=Resources!$B$3,1*G5,IF(H5=Resources!$B$4,G5/2,0))</f>
        <v>0</v>
      </c>
      <c r="J5" s="26" t="s">
        <v>424</v>
      </c>
      <c r="K5" s="28"/>
    </row>
    <row r="6" spans="1:11" ht="45.75" customHeight="1">
      <c r="A6" s="46">
        <v>7.2</v>
      </c>
      <c r="B6" s="24" t="s">
        <v>420</v>
      </c>
      <c r="C6" s="25" t="s">
        <v>421</v>
      </c>
      <c r="D6" s="26" t="s">
        <v>73</v>
      </c>
      <c r="E6" s="26" t="s">
        <v>425</v>
      </c>
      <c r="F6" s="26" t="s">
        <v>426</v>
      </c>
      <c r="G6" s="27">
        <f>IF(H6="Not Applicable","N/A",2)</f>
        <v>2</v>
      </c>
      <c r="H6" s="23"/>
      <c r="I6" s="27">
        <f>IF(H6=Resources!$B$3,1*G6,IF(H6=Resources!$B$4,G6/2,0))</f>
        <v>0</v>
      </c>
      <c r="J6" s="26" t="s">
        <v>427</v>
      </c>
      <c r="K6" s="28"/>
    </row>
    <row r="7" spans="1:11" ht="60" customHeight="1">
      <c r="A7" s="46">
        <v>7.3</v>
      </c>
      <c r="B7" s="24" t="s">
        <v>420</v>
      </c>
      <c r="C7" s="25" t="s">
        <v>421</v>
      </c>
      <c r="D7" s="26" t="s">
        <v>73</v>
      </c>
      <c r="E7" s="26" t="s">
        <v>428</v>
      </c>
      <c r="F7" s="26" t="s">
        <v>429</v>
      </c>
      <c r="G7" s="27">
        <f>IF(H7="Not Applicable","N/A",1)</f>
        <v>1</v>
      </c>
      <c r="H7" s="23"/>
      <c r="I7" s="27">
        <f>IF(H7=Resources!$B$3,1*G7,IF(H7=Resources!$B$4,G7/2,0))</f>
        <v>0</v>
      </c>
      <c r="J7" s="26" t="s">
        <v>430</v>
      </c>
      <c r="K7" s="28"/>
    </row>
    <row r="8" spans="1:11" ht="72.75" customHeight="1">
      <c r="A8" s="46">
        <v>7.4</v>
      </c>
      <c r="B8" s="24" t="s">
        <v>420</v>
      </c>
      <c r="C8" s="25" t="s">
        <v>421</v>
      </c>
      <c r="D8" s="26" t="s">
        <v>73</v>
      </c>
      <c r="E8" s="26" t="s">
        <v>431</v>
      </c>
      <c r="F8" s="26" t="s">
        <v>432</v>
      </c>
      <c r="G8" s="27">
        <f>IF(H8="Not Applicable","N/A",1)</f>
        <v>1</v>
      </c>
      <c r="H8" s="23"/>
      <c r="I8" s="27">
        <f>IF(H8=Resources!$B$3,1*G8,IF(H8=Resources!$B$4,G8/2,0))</f>
        <v>0</v>
      </c>
      <c r="J8" s="26" t="s">
        <v>433</v>
      </c>
      <c r="K8" s="28"/>
    </row>
    <row r="9" spans="1:11" ht="27.6">
      <c r="A9" s="46">
        <v>7.5</v>
      </c>
      <c r="B9" s="24" t="s">
        <v>420</v>
      </c>
      <c r="C9" s="25" t="s">
        <v>421</v>
      </c>
      <c r="D9" s="26" t="s">
        <v>73</v>
      </c>
      <c r="E9" s="26" t="s">
        <v>434</v>
      </c>
      <c r="F9" s="26" t="s">
        <v>435</v>
      </c>
      <c r="G9" s="27">
        <f>IF(H9="Not Applicable","N/A",1)</f>
        <v>1</v>
      </c>
      <c r="H9" s="23"/>
      <c r="I9" s="27">
        <f>IF(H9=Resources!$B$3,1*G9,IF(H9=Resources!$B$4,G9/2,0))</f>
        <v>0</v>
      </c>
      <c r="J9" s="26" t="s">
        <v>436</v>
      </c>
      <c r="K9" s="28"/>
    </row>
    <row r="10" spans="1:11" ht="41.45">
      <c r="A10" s="46">
        <v>7.6</v>
      </c>
      <c r="B10" s="24" t="s">
        <v>420</v>
      </c>
      <c r="C10" s="25" t="s">
        <v>421</v>
      </c>
      <c r="D10" s="26" t="s">
        <v>73</v>
      </c>
      <c r="E10" s="26" t="s">
        <v>437</v>
      </c>
      <c r="F10" s="26" t="s">
        <v>438</v>
      </c>
      <c r="G10" s="27">
        <f>IF(H10="Not Applicable","N/A",2)</f>
        <v>2</v>
      </c>
      <c r="H10" s="23"/>
      <c r="I10" s="27">
        <f>IF(H10=Resources!$B$3,1*G10,IF(H10=Resources!$B$4,G10/2,0))</f>
        <v>0</v>
      </c>
      <c r="J10" s="26" t="s">
        <v>439</v>
      </c>
      <c r="K10" s="28"/>
    </row>
    <row r="11" spans="1:11" ht="51" customHeight="1">
      <c r="A11" s="46">
        <v>7.7</v>
      </c>
      <c r="B11" s="24" t="s">
        <v>420</v>
      </c>
      <c r="C11" s="25" t="s">
        <v>440</v>
      </c>
      <c r="D11" s="1" t="s">
        <v>73</v>
      </c>
      <c r="E11" s="1" t="s">
        <v>441</v>
      </c>
      <c r="F11" s="1" t="s">
        <v>442</v>
      </c>
      <c r="G11" s="27">
        <v>2</v>
      </c>
      <c r="H11" s="23"/>
      <c r="I11" s="27">
        <f>IF(H11=Resources!$B$3,1*G11,IF(H11=Resources!$B$4,G11/2,0))</f>
        <v>0</v>
      </c>
      <c r="J11" s="1" t="s">
        <v>443</v>
      </c>
      <c r="K11" s="30"/>
    </row>
    <row r="12" spans="1:11" ht="46.5" customHeight="1">
      <c r="A12" s="46">
        <v>7.8</v>
      </c>
      <c r="B12" s="24" t="s">
        <v>420</v>
      </c>
      <c r="C12" s="25" t="s">
        <v>440</v>
      </c>
      <c r="D12" s="26" t="s">
        <v>73</v>
      </c>
      <c r="E12" s="128" t="s">
        <v>444</v>
      </c>
      <c r="F12" s="26" t="s">
        <v>445</v>
      </c>
      <c r="G12" s="27">
        <v>2</v>
      </c>
      <c r="H12" s="23"/>
      <c r="I12" s="27">
        <f>IF(H12=Resources!$B$3,1*G12,IF(H12=Resources!$B$4,G12/2,0))</f>
        <v>0</v>
      </c>
      <c r="J12" s="26" t="s">
        <v>446</v>
      </c>
      <c r="K12" s="28"/>
    </row>
    <row r="13" spans="1:11" ht="46.5" customHeight="1">
      <c r="A13" s="46">
        <v>7.9</v>
      </c>
      <c r="B13" s="24" t="s">
        <v>420</v>
      </c>
      <c r="C13" s="25" t="s">
        <v>440</v>
      </c>
      <c r="D13" s="26" t="s">
        <v>73</v>
      </c>
      <c r="E13" s="26" t="s">
        <v>447</v>
      </c>
      <c r="F13" s="26" t="s">
        <v>448</v>
      </c>
      <c r="G13" s="27">
        <f t="shared" ref="G13" si="0">IF(H13="Not Applicable","N/A",1)</f>
        <v>1</v>
      </c>
      <c r="H13" s="23"/>
      <c r="I13" s="27">
        <f>IF(H13=Resources!$B$3,1*G13,IF(H13=Resources!$B$4,G13/2,0))</f>
        <v>0</v>
      </c>
      <c r="J13" s="26" t="s">
        <v>449</v>
      </c>
      <c r="K13" s="28"/>
    </row>
    <row r="14" spans="1:11" ht="193.15">
      <c r="A14" s="47">
        <v>7.1</v>
      </c>
      <c r="B14" s="24" t="s">
        <v>420</v>
      </c>
      <c r="C14" s="25" t="s">
        <v>440</v>
      </c>
      <c r="D14" s="26" t="s">
        <v>73</v>
      </c>
      <c r="E14" s="26" t="s">
        <v>450</v>
      </c>
      <c r="F14" s="26" t="s">
        <v>451</v>
      </c>
      <c r="G14" s="27">
        <v>3</v>
      </c>
      <c r="H14" s="23"/>
      <c r="I14" s="27">
        <f>IF(H14=Resources!$B$3,1*G14,IF(H14=Resources!$B$4,G14/2,0))</f>
        <v>0</v>
      </c>
      <c r="J14" s="26" t="s">
        <v>452</v>
      </c>
      <c r="K14" s="28"/>
    </row>
    <row r="15" spans="1:11" ht="69">
      <c r="A15" s="46">
        <v>7.11</v>
      </c>
      <c r="B15" s="24" t="s">
        <v>420</v>
      </c>
      <c r="C15" s="25" t="s">
        <v>440</v>
      </c>
      <c r="D15" s="26" t="s">
        <v>73</v>
      </c>
      <c r="E15" s="26" t="s">
        <v>453</v>
      </c>
      <c r="F15" s="26" t="s">
        <v>454</v>
      </c>
      <c r="G15" s="27">
        <f>IF(H15="Not Applicable","N/A",2)</f>
        <v>2</v>
      </c>
      <c r="H15" s="23"/>
      <c r="I15" s="27">
        <f>IF(H15=Resources!$B$3,1*G15,IF(H15=Resources!$B$4,G15/2,0))</f>
        <v>0</v>
      </c>
      <c r="J15" s="26" t="s">
        <v>455</v>
      </c>
      <c r="K15" s="28"/>
    </row>
    <row r="16" spans="1:11" ht="45" customHeight="1">
      <c r="A16" s="47">
        <v>7.12</v>
      </c>
      <c r="B16" s="24" t="s">
        <v>420</v>
      </c>
      <c r="C16" s="25" t="s">
        <v>456</v>
      </c>
      <c r="D16" s="1" t="s">
        <v>73</v>
      </c>
      <c r="E16" s="1" t="s">
        <v>457</v>
      </c>
      <c r="F16" s="1" t="s">
        <v>458</v>
      </c>
      <c r="G16" s="27">
        <f>IF(H16="Not Applicable","N/A",1)</f>
        <v>1</v>
      </c>
      <c r="H16" s="23"/>
      <c r="I16" s="27">
        <f>IF(H16=Resources!$B$3,1*G16,IF(H16=Resources!$B$4,G16/2,0))</f>
        <v>0</v>
      </c>
      <c r="J16" s="1" t="s">
        <v>459</v>
      </c>
      <c r="K16" s="30"/>
    </row>
    <row r="17" spans="1:11" ht="41.45">
      <c r="A17" s="46">
        <v>7.13</v>
      </c>
      <c r="B17" s="24" t="s">
        <v>420</v>
      </c>
      <c r="C17" s="25" t="s">
        <v>456</v>
      </c>
      <c r="D17" s="26" t="s">
        <v>73</v>
      </c>
      <c r="E17" s="26" t="s">
        <v>460</v>
      </c>
      <c r="F17" s="26" t="s">
        <v>461</v>
      </c>
      <c r="G17" s="27">
        <f>IF(H17="Not Applicable","N/A",1)</f>
        <v>1</v>
      </c>
      <c r="H17" s="23"/>
      <c r="I17" s="27">
        <f>IF(H17=Resources!$B$3,1*G17,IF(H17=Resources!$B$4,G17/2,0))</f>
        <v>0</v>
      </c>
      <c r="J17" s="26" t="s">
        <v>462</v>
      </c>
      <c r="K17" s="28"/>
    </row>
    <row r="18" spans="1:11" ht="19.899999999999999" customHeight="1">
      <c r="A18" s="46"/>
      <c r="H18" s="16"/>
    </row>
    <row r="19" spans="1:11" ht="25.15" customHeight="1" thickBot="1">
      <c r="A19" s="46"/>
      <c r="B19" s="155" t="s">
        <v>152</v>
      </c>
      <c r="C19" s="155"/>
      <c r="D19" s="155"/>
      <c r="E19" s="155"/>
    </row>
    <row r="20" spans="1:11" ht="16.899999999999999" customHeight="1">
      <c r="A20" s="46"/>
      <c r="B20" s="38" t="s">
        <v>153</v>
      </c>
      <c r="C20" s="39"/>
      <c r="D20" s="154">
        <f>D35</f>
        <v>0</v>
      </c>
      <c r="E20" s="154"/>
    </row>
    <row r="21" spans="1:11" ht="16.899999999999999" customHeight="1">
      <c r="A21" s="46"/>
      <c r="B21" s="40" t="s">
        <v>154</v>
      </c>
      <c r="C21" s="41"/>
      <c r="D21" s="150">
        <f>D36</f>
        <v>0</v>
      </c>
      <c r="E21" s="150"/>
      <c r="H21" s="50"/>
    </row>
    <row r="22" spans="1:11" ht="16.899999999999999" customHeight="1">
      <c r="A22" s="46"/>
      <c r="B22" s="40" t="s">
        <v>155</v>
      </c>
      <c r="C22" s="41"/>
      <c r="D22" s="150">
        <f>D37</f>
        <v>0</v>
      </c>
      <c r="E22" s="150"/>
      <c r="H22" s="50"/>
    </row>
    <row r="23" spans="1:11" ht="16.899999999999999" customHeight="1">
      <c r="A23" s="46"/>
      <c r="B23" s="42" t="s">
        <v>156</v>
      </c>
      <c r="C23" s="43"/>
      <c r="D23" s="151">
        <f>IFERROR(D34,"Not Applicable")</f>
        <v>0</v>
      </c>
      <c r="E23" s="151"/>
      <c r="H23" s="50"/>
    </row>
    <row r="24" spans="1:11" ht="19.899999999999999" customHeight="1">
      <c r="A24" s="46"/>
    </row>
    <row r="25" spans="1:11" ht="25.15" customHeight="1" thickBot="1">
      <c r="A25" s="46"/>
      <c r="B25" s="156" t="s">
        <v>157</v>
      </c>
      <c r="C25" s="156"/>
      <c r="D25" s="156"/>
    </row>
    <row r="26" spans="1:11" ht="16.899999999999999" customHeight="1">
      <c r="A26" s="46"/>
      <c r="B26" s="36" t="s">
        <v>158</v>
      </c>
      <c r="C26" s="34"/>
      <c r="D26" s="35">
        <f>SUM(G5:G17)</f>
        <v>20</v>
      </c>
    </row>
    <row r="27" spans="1:11" ht="12" customHeight="1">
      <c r="A27" s="47"/>
      <c r="B27" s="149" t="s">
        <v>159</v>
      </c>
      <c r="C27" s="149"/>
      <c r="D27" s="32">
        <f>SUMIF($G$5:$G$17,1,$G$5:$G$17)</f>
        <v>7</v>
      </c>
    </row>
    <row r="28" spans="1:11" ht="12" customHeight="1">
      <c r="A28" s="46"/>
      <c r="B28" s="129" t="s">
        <v>160</v>
      </c>
      <c r="C28" s="37"/>
      <c r="D28" s="32">
        <f>SUMIF($G$5:$G$17,2,$G$5:$G$17)</f>
        <v>10</v>
      </c>
    </row>
    <row r="29" spans="1:11" ht="12" customHeight="1">
      <c r="A29" s="46"/>
      <c r="B29" s="129" t="s">
        <v>161</v>
      </c>
      <c r="C29" s="37"/>
      <c r="D29" s="32">
        <f>SUMIF($G$5:$G$17,3,$G$5:$G$17)</f>
        <v>3</v>
      </c>
    </row>
    <row r="30" spans="1:11" ht="16.899999999999999" customHeight="1">
      <c r="B30" s="36" t="s">
        <v>162</v>
      </c>
      <c r="C30" s="34"/>
      <c r="D30" s="35">
        <f>SUM(I5:I17)</f>
        <v>0</v>
      </c>
    </row>
    <row r="31" spans="1:11" ht="12" customHeight="1">
      <c r="B31" s="149" t="s">
        <v>159</v>
      </c>
      <c r="C31" s="149"/>
      <c r="D31" s="32">
        <f>SUMIF($G$5:$G$17,1,$I$5:$I$17)</f>
        <v>0</v>
      </c>
    </row>
    <row r="32" spans="1:11" ht="12" customHeight="1">
      <c r="B32" s="129" t="s">
        <v>160</v>
      </c>
      <c r="C32" s="37"/>
      <c r="D32" s="32">
        <f>SUMIF($G$5:$G$17,2,$I$5:$I$17)</f>
        <v>0</v>
      </c>
    </row>
    <row r="33" spans="2:4" ht="12" customHeight="1">
      <c r="B33" s="129" t="s">
        <v>161</v>
      </c>
      <c r="C33" s="37"/>
      <c r="D33" s="32">
        <f>SUMIF($G$5:$G$17,3,$I$5:$I$17)</f>
        <v>0</v>
      </c>
    </row>
    <row r="34" spans="2:4" ht="16.899999999999999" customHeight="1">
      <c r="B34" s="36" t="s">
        <v>163</v>
      </c>
      <c r="C34" s="34"/>
      <c r="D34" s="48">
        <f>IFERROR(D30/D26,"Not Applicable")</f>
        <v>0</v>
      </c>
    </row>
    <row r="35" spans="2:4" ht="12" customHeight="1">
      <c r="B35" s="149" t="s">
        <v>159</v>
      </c>
      <c r="C35" s="149"/>
      <c r="D35" s="33">
        <f>IF(D27&gt;0,D31/D27,"Not Applicable")</f>
        <v>0</v>
      </c>
    </row>
    <row r="36" spans="2:4" ht="12" customHeight="1">
      <c r="B36" s="129" t="s">
        <v>160</v>
      </c>
      <c r="C36" s="37"/>
      <c r="D36" s="33">
        <f>IF(D28&gt;0,D32/D28,"Not Applicable")</f>
        <v>0</v>
      </c>
    </row>
    <row r="37" spans="2:4" ht="12" customHeight="1">
      <c r="B37" s="129" t="s">
        <v>161</v>
      </c>
      <c r="C37" s="37"/>
      <c r="D37" s="32">
        <f>IF(D29&gt;0,D33/D29,"Not Applicable")</f>
        <v>0</v>
      </c>
    </row>
    <row r="38" spans="2:4" ht="12" customHeight="1">
      <c r="B38" s="129" t="s">
        <v>164</v>
      </c>
      <c r="C38" s="37"/>
      <c r="D38" s="33">
        <f>IF(D28+D29&gt;0,(D32+D33)/(D28+D29),"Not Applicable")</f>
        <v>0</v>
      </c>
    </row>
    <row r="39" spans="2:4"/>
    <row r="83"/>
    <row r="84"/>
    <row r="85"/>
    <row r="86"/>
    <row r="87"/>
    <row r="88"/>
    <row r="89"/>
    <row r="90"/>
    <row r="91"/>
    <row r="92"/>
  </sheetData>
  <mergeCells count="13">
    <mergeCell ref="D20:E20"/>
    <mergeCell ref="B2:E3"/>
    <mergeCell ref="F2:G3"/>
    <mergeCell ref="H2:H3"/>
    <mergeCell ref="A2:A3"/>
    <mergeCell ref="B19:E19"/>
    <mergeCell ref="B35:C35"/>
    <mergeCell ref="D21:E21"/>
    <mergeCell ref="D22:E22"/>
    <mergeCell ref="D23:E23"/>
    <mergeCell ref="B25:D25"/>
    <mergeCell ref="B27:C27"/>
    <mergeCell ref="B31:C31"/>
  </mergeCells>
  <conditionalFormatting sqref="D21">
    <cfRule type="dataBar" priority="10">
      <dataBar>
        <cfvo type="num" val="0"/>
        <cfvo type="num" val="1"/>
        <color rgb="FFFFC000"/>
      </dataBar>
      <extLst>
        <ext xmlns:x14="http://schemas.microsoft.com/office/spreadsheetml/2009/9/main" uri="{B025F937-C7B1-47D3-B67F-A62EFF666E3E}">
          <x14:id>{D535DE77-76C1-49E9-B309-09864CBFD346}</x14:id>
        </ext>
      </extLst>
    </cfRule>
  </conditionalFormatting>
  <conditionalFormatting sqref="D22">
    <cfRule type="dataBar" priority="9">
      <dataBar>
        <cfvo type="num" val="0"/>
        <cfvo type="num" val="1"/>
        <color rgb="FF00B050"/>
      </dataBar>
      <extLst>
        <ext xmlns:x14="http://schemas.microsoft.com/office/spreadsheetml/2009/9/main" uri="{B025F937-C7B1-47D3-B67F-A62EFF666E3E}">
          <x14:id>{9A265991-E6E2-40F7-B35B-2F4DA330724A}</x14:id>
        </ext>
      </extLst>
    </cfRule>
  </conditionalFormatting>
  <conditionalFormatting sqref="D23">
    <cfRule type="dataBar" priority="8">
      <dataBar>
        <cfvo type="num" val="0"/>
        <cfvo type="num" val="1"/>
        <color rgb="FF638EC6"/>
      </dataBar>
      <extLst>
        <ext xmlns:x14="http://schemas.microsoft.com/office/spreadsheetml/2009/9/main" uri="{B025F937-C7B1-47D3-B67F-A62EFF666E3E}">
          <x14:id>{C368A6F2-5BD8-40C1-8E04-5F2377DBB9E4}</x14:id>
        </ext>
      </extLst>
    </cfRule>
  </conditionalFormatting>
  <conditionalFormatting sqref="D20">
    <cfRule type="dataBar" priority="11">
      <dataBar>
        <cfvo type="num" val="0"/>
        <cfvo type="num" val="1"/>
        <color rgb="FFFF0000"/>
      </dataBar>
      <extLst>
        <ext xmlns:x14="http://schemas.microsoft.com/office/spreadsheetml/2009/9/main" uri="{B025F937-C7B1-47D3-B67F-A62EFF666E3E}">
          <x14:id>{7E723FF4-2D5D-4A67-B16F-D018C4A1CA6D}</x14:id>
        </ext>
      </extLst>
    </cfRule>
  </conditionalFormatting>
  <conditionalFormatting sqref="H2:H3">
    <cfRule type="cellIs" dxfId="19" priority="6" operator="equal">
      <formula>0</formula>
    </cfRule>
  </conditionalFormatting>
  <conditionalFormatting sqref="H5:H17">
    <cfRule type="notContainsBlanks" dxfId="18" priority="12">
      <formula>LEN(TRIM(H5))&gt;0</formula>
    </cfRule>
  </conditionalFormatting>
  <pageMargins left="0.51181102362204722" right="0.51181102362204722" top="0.78740157480314965" bottom="0.78740157480314965" header="0.31496062992125984" footer="0.31496062992125984"/>
  <pageSetup paperSize="9" scale="41" orientation="landscape" r:id="rId1"/>
  <ignoredErrors>
    <ignoredError sqref="G6 G10" formula="1"/>
  </ignoredErrors>
  <drawing r:id="rId2"/>
  <extLst>
    <ext xmlns:x14="http://schemas.microsoft.com/office/spreadsheetml/2009/9/main" uri="{78C0D931-6437-407d-A8EE-F0AAD7539E65}">
      <x14:conditionalFormattings>
        <x14:conditionalFormatting xmlns:xm="http://schemas.microsoft.com/office/excel/2006/main">
          <x14:cfRule type="dataBar" id="{D535DE77-76C1-49E9-B309-09864CBFD346}">
            <x14:dataBar minLength="0" maxLength="100">
              <x14:cfvo type="num">
                <xm:f>0</xm:f>
              </x14:cfvo>
              <x14:cfvo type="num">
                <xm:f>1</xm:f>
              </x14:cfvo>
              <x14:negativeFillColor rgb="FFFF0000"/>
              <x14:axisColor rgb="FF000000"/>
            </x14:dataBar>
          </x14:cfRule>
          <xm:sqref>D21</xm:sqref>
        </x14:conditionalFormatting>
        <x14:conditionalFormatting xmlns:xm="http://schemas.microsoft.com/office/excel/2006/main">
          <x14:cfRule type="dataBar" id="{9A265991-E6E2-40F7-B35B-2F4DA330724A}">
            <x14:dataBar minLength="0" maxLength="100">
              <x14:cfvo type="num">
                <xm:f>0</xm:f>
              </x14:cfvo>
              <x14:cfvo type="num">
                <xm:f>1</xm:f>
              </x14:cfvo>
              <x14:negativeFillColor rgb="FFFF0000"/>
              <x14:axisColor rgb="FF000000"/>
            </x14:dataBar>
          </x14:cfRule>
          <xm:sqref>D22</xm:sqref>
        </x14:conditionalFormatting>
        <x14:conditionalFormatting xmlns:xm="http://schemas.microsoft.com/office/excel/2006/main">
          <x14:cfRule type="dataBar" id="{C368A6F2-5BD8-40C1-8E04-5F2377DBB9E4}">
            <x14:dataBar minLength="0" maxLength="100">
              <x14:cfvo type="num">
                <xm:f>0</xm:f>
              </x14:cfvo>
              <x14:cfvo type="num">
                <xm:f>1</xm:f>
              </x14:cfvo>
              <x14:negativeFillColor rgb="FFFF0000"/>
              <x14:axisColor rgb="FF000000"/>
            </x14:dataBar>
          </x14:cfRule>
          <xm:sqref>D23</xm:sqref>
        </x14:conditionalFormatting>
        <x14:conditionalFormatting xmlns:xm="http://schemas.microsoft.com/office/excel/2006/main">
          <x14:cfRule type="dataBar" id="{7E723FF4-2D5D-4A67-B16F-D018C4A1CA6D}">
            <x14:dataBar minLength="0" maxLength="100">
              <x14:cfvo type="num">
                <xm:f>0</xm:f>
              </x14:cfvo>
              <x14:cfvo type="num">
                <xm:f>1</xm:f>
              </x14:cfvo>
              <x14:negativeFillColor rgb="FFFF0000"/>
              <x14:axisColor rgb="FF000000"/>
            </x14:dataBar>
          </x14:cfRule>
          <xm:sqref>D20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0000000}">
          <x14:formula1>
            <xm:f>Resources!$B$3:$B$6</xm:f>
          </x14:formula1>
          <xm:sqref>H5:H17</xm:sqref>
        </x14:dataValidation>
        <x14:dataValidation type="list" allowBlank="1" showInputMessage="1" showErrorMessage="1" xr:uid="{00000000-0002-0000-0900-000001000000}">
          <x14:formula1>
            <xm:f>'https://serstvda.sharepoint.com/Users/mshima/OneDrive - Fair Labor Association/Grants:Projects:Prospects/AGT/Project/PractitionersGuide/TOOLS/[FLA_Child and Forced Labor Self Assessment Tool_CLEANED.xlsx]Resources'!#REF!</xm:f>
          </x14:formula1>
          <xm:sqref>H16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79998168889431442"/>
  </sheetPr>
  <dimension ref="A1:L88"/>
  <sheetViews>
    <sheetView showGridLines="0" zoomScale="110" zoomScaleNormal="110" workbookViewId="0">
      <pane ySplit="4" topLeftCell="A5" activePane="bottomLeft" state="frozen"/>
      <selection pane="bottomLeft"/>
      <selection activeCell="K4" sqref="K4"/>
    </sheetView>
  </sheetViews>
  <sheetFormatPr defaultColWidth="0" defaultRowHeight="13.9" zeroHeight="1"/>
  <cols>
    <col min="1" max="1" width="6.7109375" style="17" customWidth="1"/>
    <col min="2" max="2" width="17.7109375" style="2" customWidth="1"/>
    <col min="3" max="4" width="15.7109375" style="2" customWidth="1"/>
    <col min="5" max="5" width="45.7109375" style="2" customWidth="1"/>
    <col min="6" max="6" width="50.7109375" style="2" customWidth="1"/>
    <col min="7" max="7" width="16.7109375" style="2" customWidth="1"/>
    <col min="8" max="8" width="12.7109375" style="7" customWidth="1"/>
    <col min="9" max="9" width="12.7109375" style="7" hidden="1" customWidth="1"/>
    <col min="10" max="10" width="70.7109375" style="2" customWidth="1"/>
    <col min="11" max="11" width="50.7109375" style="8" customWidth="1"/>
    <col min="12" max="12" width="4.7109375" style="2" customWidth="1"/>
    <col min="13" max="16384" width="9.140625" style="2" hidden="1"/>
  </cols>
  <sheetData>
    <row r="1" spans="1:11" ht="7.9" customHeight="1"/>
    <row r="2" spans="1:11" ht="13.15" customHeight="1">
      <c r="A2" s="144"/>
      <c r="B2" s="140" t="s">
        <v>463</v>
      </c>
      <c r="C2" s="140"/>
      <c r="D2" s="140"/>
      <c r="E2" s="141"/>
      <c r="F2" s="145" t="s">
        <v>60</v>
      </c>
      <c r="G2" s="146"/>
      <c r="H2" s="152">
        <f>COUNTBLANK(H5:H8)</f>
        <v>4</v>
      </c>
    </row>
    <row r="3" spans="1:11" ht="19.899999999999999" customHeight="1" thickBot="1">
      <c r="A3" s="144">
        <v>7</v>
      </c>
      <c r="B3" s="142"/>
      <c r="C3" s="142"/>
      <c r="D3" s="142"/>
      <c r="E3" s="143"/>
      <c r="F3" s="147"/>
      <c r="G3" s="148"/>
      <c r="H3" s="153"/>
    </row>
    <row r="4" spans="1:11" s="7" customFormat="1" ht="28.15" thickTop="1">
      <c r="B4" s="44" t="s">
        <v>61</v>
      </c>
      <c r="C4" s="22" t="s">
        <v>62</v>
      </c>
      <c r="D4" s="22" t="s">
        <v>63</v>
      </c>
      <c r="E4" s="22" t="s">
        <v>64</v>
      </c>
      <c r="F4" s="22" t="s">
        <v>65</v>
      </c>
      <c r="G4" s="22" t="s">
        <v>66</v>
      </c>
      <c r="H4" s="22" t="s">
        <v>67</v>
      </c>
      <c r="I4" s="22" t="s">
        <v>68</v>
      </c>
      <c r="J4" s="22" t="s">
        <v>69</v>
      </c>
      <c r="K4" s="45" t="s">
        <v>70</v>
      </c>
    </row>
    <row r="5" spans="1:11" ht="60" customHeight="1">
      <c r="A5" s="46">
        <v>8.1</v>
      </c>
      <c r="B5" s="24" t="s">
        <v>463</v>
      </c>
      <c r="C5" s="21" t="s">
        <v>464</v>
      </c>
      <c r="D5" s="1" t="s">
        <v>73</v>
      </c>
      <c r="E5" s="1" t="s">
        <v>465</v>
      </c>
      <c r="F5" s="1" t="s">
        <v>466</v>
      </c>
      <c r="G5" s="27">
        <f>IF(H5="Not Applicable","N/A",1)</f>
        <v>1</v>
      </c>
      <c r="H5" s="23"/>
      <c r="I5" s="27">
        <f>IF(H5=Resources!$B$3,1*G5,IF(H5=Resources!$B$4,G5/2,0))</f>
        <v>0</v>
      </c>
      <c r="J5" s="1" t="s">
        <v>467</v>
      </c>
      <c r="K5" s="30"/>
    </row>
    <row r="6" spans="1:11" ht="96.6">
      <c r="A6" s="46">
        <v>8.1999999999999993</v>
      </c>
      <c r="B6" s="24" t="s">
        <v>463</v>
      </c>
      <c r="C6" s="21" t="s">
        <v>468</v>
      </c>
      <c r="D6" s="1" t="s">
        <v>73</v>
      </c>
      <c r="E6" s="1" t="s">
        <v>469</v>
      </c>
      <c r="F6" s="1" t="s">
        <v>470</v>
      </c>
      <c r="G6" s="27">
        <f t="shared" ref="G6" si="0">IF(H6="Not Applicable","N/A",1)</f>
        <v>1</v>
      </c>
      <c r="H6" s="23"/>
      <c r="I6" s="27">
        <f>IF(H6=Resources!$B$3,1*G6,IF(H6=Resources!$B$4,G6/2,0))</f>
        <v>0</v>
      </c>
      <c r="J6" s="1" t="s">
        <v>471</v>
      </c>
      <c r="K6" s="30"/>
    </row>
    <row r="7" spans="1:11" ht="106.9" customHeight="1">
      <c r="A7" s="46">
        <v>8.3000000000000007</v>
      </c>
      <c r="B7" s="24" t="s">
        <v>463</v>
      </c>
      <c r="C7" s="21" t="s">
        <v>472</v>
      </c>
      <c r="D7" s="1" t="s">
        <v>73</v>
      </c>
      <c r="E7" s="1" t="s">
        <v>473</v>
      </c>
      <c r="F7" s="1" t="s">
        <v>474</v>
      </c>
      <c r="G7" s="27">
        <f>IF(H7="Not Applicable","N/A",2)</f>
        <v>2</v>
      </c>
      <c r="H7" s="23"/>
      <c r="I7" s="27">
        <f>IF(H7=Resources!$B$3,1*G7,IF(H7=Resources!$B$4,G7/2,0))</f>
        <v>0</v>
      </c>
      <c r="J7" s="1" t="s">
        <v>475</v>
      </c>
      <c r="K7" s="30"/>
    </row>
    <row r="8" spans="1:11" ht="151.9">
      <c r="A8" s="46">
        <v>8.4</v>
      </c>
      <c r="B8" s="24" t="s">
        <v>463</v>
      </c>
      <c r="C8" s="21" t="s">
        <v>389</v>
      </c>
      <c r="D8" s="1" t="s">
        <v>73</v>
      </c>
      <c r="E8" s="1" t="s">
        <v>476</v>
      </c>
      <c r="F8" s="1" t="s">
        <v>477</v>
      </c>
      <c r="G8" s="27">
        <f>IF(H8="Not Applicable","N/A",3)</f>
        <v>3</v>
      </c>
      <c r="H8" s="23"/>
      <c r="I8" s="27">
        <f>IF(H8=Resources!$B$3,1*G8,IF(H8=Resources!$B$4,G8/2,0))</f>
        <v>0</v>
      </c>
      <c r="J8" s="1" t="s">
        <v>478</v>
      </c>
      <c r="K8" s="30"/>
    </row>
    <row r="9" spans="1:11" ht="19.899999999999999" customHeight="1">
      <c r="A9" s="46"/>
      <c r="H9" s="16"/>
    </row>
    <row r="10" spans="1:11" ht="25.15" customHeight="1" thickBot="1">
      <c r="A10" s="46"/>
      <c r="B10" s="155" t="s">
        <v>152</v>
      </c>
      <c r="C10" s="155"/>
      <c r="D10" s="155"/>
      <c r="E10" s="155"/>
    </row>
    <row r="11" spans="1:11" ht="16.899999999999999" customHeight="1">
      <c r="A11" s="46"/>
      <c r="B11" s="38" t="s">
        <v>153</v>
      </c>
      <c r="C11" s="39"/>
      <c r="D11" s="154">
        <f>D26</f>
        <v>0</v>
      </c>
      <c r="E11" s="154"/>
      <c r="G11" s="49"/>
      <c r="H11" s="50"/>
      <c r="I11" s="50"/>
      <c r="J11" s="49"/>
    </row>
    <row r="12" spans="1:11" ht="16.899999999999999" customHeight="1">
      <c r="A12" s="46"/>
      <c r="B12" s="40" t="s">
        <v>154</v>
      </c>
      <c r="C12" s="41"/>
      <c r="D12" s="150">
        <f>D27</f>
        <v>0</v>
      </c>
      <c r="E12" s="150"/>
      <c r="H12" s="50"/>
      <c r="J12" s="49"/>
    </row>
    <row r="13" spans="1:11" ht="16.899999999999999" customHeight="1">
      <c r="A13" s="46"/>
      <c r="B13" s="40" t="s">
        <v>155</v>
      </c>
      <c r="C13" s="41"/>
      <c r="D13" s="150">
        <f>D28</f>
        <v>0</v>
      </c>
      <c r="E13" s="150"/>
      <c r="H13" s="50"/>
      <c r="J13" s="49"/>
    </row>
    <row r="14" spans="1:11" ht="16.899999999999999" customHeight="1">
      <c r="A14" s="46"/>
      <c r="B14" s="42" t="s">
        <v>156</v>
      </c>
      <c r="C14" s="43"/>
      <c r="D14" s="151">
        <f>IFERROR(D25,"Not Applicable")</f>
        <v>0</v>
      </c>
      <c r="E14" s="151"/>
      <c r="H14" s="50"/>
      <c r="J14" s="49"/>
    </row>
    <row r="15" spans="1:11" ht="19.899999999999999" customHeight="1">
      <c r="A15" s="46"/>
      <c r="G15" s="49"/>
      <c r="H15" s="50"/>
      <c r="I15" s="50"/>
      <c r="J15" s="49"/>
    </row>
    <row r="16" spans="1:11" ht="25.15" customHeight="1" thickBot="1">
      <c r="A16" s="46"/>
      <c r="B16" s="156" t="s">
        <v>157</v>
      </c>
      <c r="C16" s="156"/>
      <c r="D16" s="156"/>
      <c r="G16" s="49"/>
      <c r="H16" s="50"/>
      <c r="I16" s="50"/>
      <c r="J16" s="49"/>
    </row>
    <row r="17" spans="1:10" ht="16.899999999999999" customHeight="1">
      <c r="A17" s="46"/>
      <c r="B17" s="36" t="s">
        <v>158</v>
      </c>
      <c r="C17" s="34"/>
      <c r="D17" s="35">
        <f>SUM(G5:G8)</f>
        <v>7</v>
      </c>
      <c r="G17" s="49"/>
      <c r="H17" s="50"/>
      <c r="I17" s="50"/>
      <c r="J17" s="49"/>
    </row>
    <row r="18" spans="1:10" ht="12" customHeight="1">
      <c r="A18" s="47"/>
      <c r="B18" s="149" t="s">
        <v>159</v>
      </c>
      <c r="C18" s="149"/>
      <c r="D18" s="32">
        <f>SUMIF($G$5:$G$8,1,$G$5:$G$8)</f>
        <v>2</v>
      </c>
      <c r="G18" s="49"/>
      <c r="H18" s="50"/>
      <c r="I18" s="50"/>
      <c r="J18" s="49"/>
    </row>
    <row r="19" spans="1:10" ht="12" customHeight="1">
      <c r="A19" s="46"/>
      <c r="B19" s="129" t="s">
        <v>160</v>
      </c>
      <c r="C19" s="37"/>
      <c r="D19" s="32">
        <f>SUMIF($G$5:$G$8,2,$G$5:$G$8)</f>
        <v>2</v>
      </c>
      <c r="G19" s="49"/>
      <c r="H19" s="50"/>
      <c r="I19" s="50"/>
      <c r="J19" s="49"/>
    </row>
    <row r="20" spans="1:10" ht="12" customHeight="1">
      <c r="A20" s="46"/>
      <c r="B20" s="129" t="s">
        <v>161</v>
      </c>
      <c r="C20" s="37"/>
      <c r="D20" s="32">
        <f>SUMIF($G$5:$G$8,3,$G$5:$G$8)</f>
        <v>3</v>
      </c>
      <c r="G20" s="49"/>
      <c r="H20" s="50"/>
      <c r="I20" s="50"/>
      <c r="J20" s="49"/>
    </row>
    <row r="21" spans="1:10" ht="16.899999999999999" customHeight="1">
      <c r="B21" s="36" t="s">
        <v>162</v>
      </c>
      <c r="C21" s="34"/>
      <c r="D21" s="35">
        <f>SUM(I5:I8)</f>
        <v>0</v>
      </c>
    </row>
    <row r="22" spans="1:10" ht="12" customHeight="1">
      <c r="B22" s="149" t="s">
        <v>159</v>
      </c>
      <c r="C22" s="149"/>
      <c r="D22" s="32">
        <f>SUMIF($G$5:$G$8,1,$I$5:$I$8)</f>
        <v>0</v>
      </c>
    </row>
    <row r="23" spans="1:10" ht="12" customHeight="1">
      <c r="B23" s="129" t="s">
        <v>160</v>
      </c>
      <c r="C23" s="37"/>
      <c r="D23" s="32">
        <f>SUMIF($G$5:$G$8,2,$I$5:$I$8)</f>
        <v>0</v>
      </c>
    </row>
    <row r="24" spans="1:10" ht="12" customHeight="1">
      <c r="B24" s="129" t="s">
        <v>161</v>
      </c>
      <c r="C24" s="37"/>
      <c r="D24" s="32">
        <f>SUMIF($G$6:$G$8,3,$I$6:$I$8)</f>
        <v>0</v>
      </c>
    </row>
    <row r="25" spans="1:10" ht="16.899999999999999" customHeight="1">
      <c r="B25" s="36" t="s">
        <v>163</v>
      </c>
      <c r="C25" s="34"/>
      <c r="D25" s="48">
        <f>IFERROR(D21/D17,"Not Applicable")</f>
        <v>0</v>
      </c>
    </row>
    <row r="26" spans="1:10" ht="12" customHeight="1">
      <c r="B26" s="149" t="s">
        <v>159</v>
      </c>
      <c r="C26" s="149"/>
      <c r="D26" s="33">
        <f>IF(D18&gt;0,D22/D18,"Not Applicable")</f>
        <v>0</v>
      </c>
    </row>
    <row r="27" spans="1:10" ht="12" customHeight="1">
      <c r="B27" s="129" t="s">
        <v>160</v>
      </c>
      <c r="C27" s="37"/>
      <c r="D27" s="33">
        <f>IF(D19&gt;0,D23/D19,"Not Applicable")</f>
        <v>0</v>
      </c>
    </row>
    <row r="28" spans="1:10" ht="12" customHeight="1">
      <c r="B28" s="129" t="s">
        <v>161</v>
      </c>
      <c r="C28" s="37"/>
      <c r="D28" s="33">
        <f>IF(D20&gt;0,D24/D20,"Not Applicable")</f>
        <v>0</v>
      </c>
    </row>
    <row r="29" spans="1:10" ht="12" customHeight="1">
      <c r="B29" s="129" t="s">
        <v>164</v>
      </c>
      <c r="C29" s="37"/>
      <c r="D29" s="33">
        <f>IF(D19+D20&gt;0,(D23+D24)/(D19+D20),"Not Applicable")</f>
        <v>0</v>
      </c>
    </row>
    <row r="30" spans="1:10"/>
    <row r="57" spans="1:11" s="7" customFormat="1" hidden="1">
      <c r="A57" s="17"/>
      <c r="B57" s="2"/>
      <c r="C57" s="2"/>
      <c r="D57" s="2"/>
      <c r="E57" s="2"/>
      <c r="F57" s="2"/>
      <c r="G57" s="2"/>
      <c r="J57" s="2"/>
      <c r="K57" s="8"/>
    </row>
    <row r="58" spans="1:11" s="7" customFormat="1" hidden="1">
      <c r="A58" s="17"/>
      <c r="B58" s="2"/>
      <c r="C58" s="2"/>
      <c r="D58" s="2"/>
      <c r="E58" s="2"/>
      <c r="F58" s="2"/>
      <c r="G58" s="2"/>
      <c r="J58" s="2"/>
      <c r="K58" s="8"/>
    </row>
    <row r="59" spans="1:11" s="7" customFormat="1" hidden="1">
      <c r="A59" s="17"/>
      <c r="B59" s="2"/>
      <c r="C59" s="2"/>
      <c r="D59" s="2"/>
      <c r="E59" s="2"/>
      <c r="F59" s="2"/>
      <c r="G59" s="2"/>
      <c r="J59" s="2"/>
      <c r="K59" s="8"/>
    </row>
    <row r="71" spans="1:1" hidden="1">
      <c r="A71" s="7"/>
    </row>
    <row r="72" spans="1:1" hidden="1">
      <c r="A72" s="7"/>
    </row>
    <row r="73" spans="1:1" hidden="1">
      <c r="A73" s="7"/>
    </row>
    <row r="74" spans="1:1"/>
    <row r="75" spans="1:1"/>
    <row r="76" spans="1:1"/>
    <row r="77" spans="1:1"/>
    <row r="78" spans="1:1"/>
    <row r="79" spans="1:1"/>
    <row r="80" spans="1:1"/>
    <row r="81"/>
    <row r="82"/>
    <row r="83"/>
    <row r="84"/>
    <row r="85"/>
    <row r="86"/>
    <row r="87"/>
    <row r="88"/>
  </sheetData>
  <mergeCells count="13">
    <mergeCell ref="D11:E11"/>
    <mergeCell ref="B2:E3"/>
    <mergeCell ref="F2:G3"/>
    <mergeCell ref="H2:H3"/>
    <mergeCell ref="A2:A3"/>
    <mergeCell ref="B10:E10"/>
    <mergeCell ref="B26:C26"/>
    <mergeCell ref="D12:E12"/>
    <mergeCell ref="D13:E13"/>
    <mergeCell ref="D14:E14"/>
    <mergeCell ref="B16:D16"/>
    <mergeCell ref="B18:C18"/>
    <mergeCell ref="B22:C22"/>
  </mergeCells>
  <conditionalFormatting sqref="D14">
    <cfRule type="dataBar" priority="11">
      <dataBar>
        <cfvo type="num" val="0"/>
        <cfvo type="num" val="1"/>
        <color rgb="FF638EC6"/>
      </dataBar>
      <extLst>
        <ext xmlns:x14="http://schemas.microsoft.com/office/spreadsheetml/2009/9/main" uri="{B025F937-C7B1-47D3-B67F-A62EFF666E3E}">
          <x14:id>{65F5F346-D688-483A-8394-A3084F3E212B}</x14:id>
        </ext>
      </extLst>
    </cfRule>
  </conditionalFormatting>
  <conditionalFormatting sqref="D12">
    <cfRule type="dataBar" priority="13">
      <dataBar>
        <cfvo type="num" val="0"/>
        <cfvo type="num" val="1"/>
        <color rgb="FFFFC000"/>
      </dataBar>
      <extLst>
        <ext xmlns:x14="http://schemas.microsoft.com/office/spreadsheetml/2009/9/main" uri="{B025F937-C7B1-47D3-B67F-A62EFF666E3E}">
          <x14:id>{5BD5CBEF-A630-4289-BE16-060734E05930}</x14:id>
        </ext>
      </extLst>
    </cfRule>
  </conditionalFormatting>
  <conditionalFormatting sqref="D13">
    <cfRule type="dataBar" priority="12">
      <dataBar>
        <cfvo type="num" val="0"/>
        <cfvo type="num" val="1"/>
        <color rgb="FF00B050"/>
      </dataBar>
      <extLst>
        <ext xmlns:x14="http://schemas.microsoft.com/office/spreadsheetml/2009/9/main" uri="{B025F937-C7B1-47D3-B67F-A62EFF666E3E}">
          <x14:id>{7CA10619-DFF2-4F44-8867-DB41BC8A403B}</x14:id>
        </ext>
      </extLst>
    </cfRule>
  </conditionalFormatting>
  <conditionalFormatting sqref="D11">
    <cfRule type="dataBar" priority="14">
      <dataBar>
        <cfvo type="num" val="0"/>
        <cfvo type="num" val="1"/>
        <color rgb="FFFF0000"/>
      </dataBar>
      <extLst>
        <ext xmlns:x14="http://schemas.microsoft.com/office/spreadsheetml/2009/9/main" uri="{B025F937-C7B1-47D3-B67F-A62EFF666E3E}">
          <x14:id>{65E360DB-C106-45B0-93E9-621B6FB42AA4}</x14:id>
        </ext>
      </extLst>
    </cfRule>
  </conditionalFormatting>
  <conditionalFormatting sqref="H2:H3">
    <cfRule type="cellIs" dxfId="17" priority="9" operator="equal">
      <formula>0</formula>
    </cfRule>
  </conditionalFormatting>
  <conditionalFormatting sqref="H5:H8">
    <cfRule type="notContainsBlanks" dxfId="16" priority="15">
      <formula>LEN(TRIM(H5))&gt;0</formula>
    </cfRule>
  </conditionalFormatting>
  <pageMargins left="0.51181102362204722" right="0.51181102362204722" top="0.78740157480314965" bottom="0.78740157480314965" header="0.31496062992125984" footer="0.31496062992125984"/>
  <pageSetup paperSize="9" scale="43" orientation="landscape" r:id="rId1"/>
  <drawing r:id="rId2"/>
  <extLst>
    <ext xmlns:x14="http://schemas.microsoft.com/office/spreadsheetml/2009/9/main" uri="{78C0D931-6437-407d-A8EE-F0AAD7539E65}">
      <x14:conditionalFormattings>
        <x14:conditionalFormatting xmlns:xm="http://schemas.microsoft.com/office/excel/2006/main">
          <x14:cfRule type="dataBar" id="{65F5F346-D688-483A-8394-A3084F3E212B}">
            <x14:dataBar minLength="0" maxLength="100">
              <x14:cfvo type="num">
                <xm:f>0</xm:f>
              </x14:cfvo>
              <x14:cfvo type="num">
                <xm:f>1</xm:f>
              </x14:cfvo>
              <x14:negativeFillColor rgb="FFFF0000"/>
              <x14:axisColor rgb="FF000000"/>
            </x14:dataBar>
          </x14:cfRule>
          <xm:sqref>D14</xm:sqref>
        </x14:conditionalFormatting>
        <x14:conditionalFormatting xmlns:xm="http://schemas.microsoft.com/office/excel/2006/main">
          <x14:cfRule type="dataBar" id="{5BD5CBEF-A630-4289-BE16-060734E05930}">
            <x14:dataBar minLength="0" maxLength="100">
              <x14:cfvo type="num">
                <xm:f>0</xm:f>
              </x14:cfvo>
              <x14:cfvo type="num">
                <xm:f>1</xm:f>
              </x14:cfvo>
              <x14:negativeFillColor rgb="FFFF0000"/>
              <x14:axisColor rgb="FF000000"/>
            </x14:dataBar>
          </x14:cfRule>
          <xm:sqref>D12</xm:sqref>
        </x14:conditionalFormatting>
        <x14:conditionalFormatting xmlns:xm="http://schemas.microsoft.com/office/excel/2006/main">
          <x14:cfRule type="dataBar" id="{7CA10619-DFF2-4F44-8867-DB41BC8A403B}">
            <x14:dataBar minLength="0" maxLength="100">
              <x14:cfvo type="num">
                <xm:f>0</xm:f>
              </x14:cfvo>
              <x14:cfvo type="num">
                <xm:f>1</xm:f>
              </x14:cfvo>
              <x14:negativeFillColor rgb="FFFF0000"/>
              <x14:axisColor rgb="FF000000"/>
            </x14:dataBar>
          </x14:cfRule>
          <xm:sqref>D13</xm:sqref>
        </x14:conditionalFormatting>
        <x14:conditionalFormatting xmlns:xm="http://schemas.microsoft.com/office/excel/2006/main">
          <x14:cfRule type="dataBar" id="{65E360DB-C106-45B0-93E9-621B6FB42AA4}">
            <x14:dataBar minLength="0" maxLength="100">
              <x14:cfvo type="num">
                <xm:f>0</xm:f>
              </x14:cfvo>
              <x14:cfvo type="num">
                <xm:f>1</xm:f>
              </x14:cfvo>
              <x14:negativeFillColor rgb="FFFF0000"/>
              <x14:axisColor rgb="FF000000"/>
            </x14:dataBar>
          </x14:cfRule>
          <xm:sqref>D11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Resources!$B$3:$B$6</xm:f>
          </x14:formula1>
          <xm:sqref>H5:H8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sheetPr>
  <dimension ref="A1:L85"/>
  <sheetViews>
    <sheetView showGridLines="0" zoomScaleNormal="100" zoomScaleSheetLayoutView="85" workbookViewId="0">
      <pane ySplit="4" topLeftCell="A5" activePane="bottomLeft" state="frozen"/>
      <selection pane="bottomLeft" activeCell="G14" sqref="G14"/>
      <selection activeCell="K4" sqref="K4"/>
    </sheetView>
  </sheetViews>
  <sheetFormatPr defaultColWidth="0" defaultRowHeight="13.9" zeroHeight="1"/>
  <cols>
    <col min="1" max="1" width="6.7109375" style="17" customWidth="1"/>
    <col min="2" max="2" width="17.7109375" style="2" customWidth="1"/>
    <col min="3" max="4" width="15.7109375" style="2" customWidth="1"/>
    <col min="5" max="5" width="45.7109375" style="2" customWidth="1"/>
    <col min="6" max="6" width="50.7109375" style="2" customWidth="1"/>
    <col min="7" max="7" width="16.7109375" style="2" customWidth="1"/>
    <col min="8" max="8" width="12.7109375" style="7" customWidth="1"/>
    <col min="9" max="9" width="12.7109375" style="7" hidden="1" customWidth="1"/>
    <col min="10" max="10" width="70.7109375" style="2" customWidth="1"/>
    <col min="11" max="11" width="50.7109375" style="8" customWidth="1"/>
    <col min="12" max="12" width="7.42578125" style="2" customWidth="1"/>
    <col min="13" max="16384" width="9.140625" style="2" hidden="1"/>
  </cols>
  <sheetData>
    <row r="1" spans="1:11" ht="7.9" customHeight="1"/>
    <row r="2" spans="1:11" ht="13.15" customHeight="1">
      <c r="A2" s="144"/>
      <c r="B2" s="140" t="s">
        <v>479</v>
      </c>
      <c r="C2" s="140"/>
      <c r="D2" s="140"/>
      <c r="E2" s="141"/>
      <c r="F2" s="145" t="s">
        <v>60</v>
      </c>
      <c r="G2" s="146"/>
      <c r="H2" s="152">
        <f>COUNTBLANK(H5:H10)</f>
        <v>6</v>
      </c>
    </row>
    <row r="3" spans="1:11" ht="19.899999999999999" customHeight="1" thickBot="1">
      <c r="A3" s="144">
        <v>8</v>
      </c>
      <c r="B3" s="142"/>
      <c r="C3" s="142"/>
      <c r="D3" s="142"/>
      <c r="E3" s="143"/>
      <c r="F3" s="147"/>
      <c r="G3" s="148"/>
      <c r="H3" s="153"/>
    </row>
    <row r="4" spans="1:11" s="7" customFormat="1" ht="45" customHeight="1" thickTop="1">
      <c r="B4" s="44" t="s">
        <v>61</v>
      </c>
      <c r="C4" s="22" t="s">
        <v>62</v>
      </c>
      <c r="D4" s="22" t="s">
        <v>63</v>
      </c>
      <c r="E4" s="22" t="s">
        <v>64</v>
      </c>
      <c r="F4" s="22" t="s">
        <v>65</v>
      </c>
      <c r="G4" s="22" t="s">
        <v>66</v>
      </c>
      <c r="H4" s="22" t="s">
        <v>67</v>
      </c>
      <c r="I4" s="22" t="s">
        <v>68</v>
      </c>
      <c r="J4" s="22" t="s">
        <v>69</v>
      </c>
      <c r="K4" s="45" t="s">
        <v>70</v>
      </c>
    </row>
    <row r="5" spans="1:11" ht="41.45">
      <c r="A5" s="46">
        <v>9.1</v>
      </c>
      <c r="B5" s="29" t="s">
        <v>479</v>
      </c>
      <c r="C5" s="21" t="s">
        <v>480</v>
      </c>
      <c r="D5" s="1" t="s">
        <v>73</v>
      </c>
      <c r="E5" s="1" t="s">
        <v>481</v>
      </c>
      <c r="F5" s="1" t="s">
        <v>482</v>
      </c>
      <c r="G5" s="27">
        <f>IF(H5="Not Applicable","N/A",1)</f>
        <v>1</v>
      </c>
      <c r="H5" s="23"/>
      <c r="I5" s="27">
        <f>IF(H5=Resources!$B$3,1*G5,IF(H5=Resources!$B$4,G5/2,0))</f>
        <v>0</v>
      </c>
      <c r="J5" s="26" t="s">
        <v>483</v>
      </c>
      <c r="K5" s="28"/>
    </row>
    <row r="6" spans="1:11" ht="69">
      <c r="A6" s="46">
        <v>9.1999999999999993</v>
      </c>
      <c r="B6" s="29" t="s">
        <v>479</v>
      </c>
      <c r="C6" s="21" t="s">
        <v>484</v>
      </c>
      <c r="D6" s="1" t="s">
        <v>73</v>
      </c>
      <c r="E6" s="1" t="s">
        <v>485</v>
      </c>
      <c r="F6" s="1" t="s">
        <v>486</v>
      </c>
      <c r="G6" s="27">
        <f>IF(H6="Not Applicable","N/A",2)</f>
        <v>2</v>
      </c>
      <c r="H6" s="23"/>
      <c r="I6" s="27">
        <f>IF(H6=Resources!$B$3,1*G6,IF(H6=Resources!$B$4,G6/2,0))</f>
        <v>0</v>
      </c>
      <c r="J6" s="26" t="s">
        <v>487</v>
      </c>
      <c r="K6" s="28"/>
    </row>
    <row r="7" spans="1:11" ht="61.9" customHeight="1">
      <c r="A7" s="46">
        <v>9.3000000000000007</v>
      </c>
      <c r="B7" s="29" t="s">
        <v>479</v>
      </c>
      <c r="C7" s="21" t="s">
        <v>488</v>
      </c>
      <c r="D7" s="1" t="s">
        <v>73</v>
      </c>
      <c r="E7" s="1" t="s">
        <v>489</v>
      </c>
      <c r="F7" s="1" t="s">
        <v>490</v>
      </c>
      <c r="G7" s="27">
        <f>IF(H7="Not Applicable","N/A",1)</f>
        <v>1</v>
      </c>
      <c r="H7" s="23"/>
      <c r="I7" s="27">
        <f>IF(H7=Resources!$B$3,1*G7,IF(H7=Resources!$B$4,G7/2,0))</f>
        <v>0</v>
      </c>
      <c r="J7" s="26" t="s">
        <v>491</v>
      </c>
      <c r="K7" s="28"/>
    </row>
    <row r="8" spans="1:11" ht="90" customHeight="1">
      <c r="A8" s="46">
        <v>9.4</v>
      </c>
      <c r="B8" s="29" t="s">
        <v>479</v>
      </c>
      <c r="C8" s="21" t="s">
        <v>492</v>
      </c>
      <c r="D8" s="1" t="s">
        <v>73</v>
      </c>
      <c r="E8" s="1" t="s">
        <v>493</v>
      </c>
      <c r="F8" s="1" t="s">
        <v>494</v>
      </c>
      <c r="G8" s="27">
        <f>IF(H8="Not Applicable","N/A",2)</f>
        <v>2</v>
      </c>
      <c r="H8" s="23"/>
      <c r="I8" s="27">
        <f>IF(H8=Resources!$B$3,1*G8,IF(H8=Resources!$B$4,G8/2,0))</f>
        <v>0</v>
      </c>
      <c r="J8" s="1" t="s">
        <v>495</v>
      </c>
      <c r="K8" s="30"/>
    </row>
    <row r="9" spans="1:11" ht="41.45">
      <c r="A9" s="46">
        <v>9.5</v>
      </c>
      <c r="B9" s="29" t="s">
        <v>479</v>
      </c>
      <c r="C9" s="21" t="s">
        <v>496</v>
      </c>
      <c r="D9" s="1" t="s">
        <v>73</v>
      </c>
      <c r="E9" s="1" t="s">
        <v>497</v>
      </c>
      <c r="F9" s="1" t="s">
        <v>498</v>
      </c>
      <c r="G9" s="27">
        <f>IF(H9="Not Applicable","N/A",1)</f>
        <v>1</v>
      </c>
      <c r="H9" s="23"/>
      <c r="I9" s="27">
        <f>IF(H9=Resources!$B$3,1*G9,IF(H9=Resources!$B$4,G9/2,0))</f>
        <v>0</v>
      </c>
      <c r="J9" s="1" t="s">
        <v>499</v>
      </c>
      <c r="K9" s="30"/>
    </row>
    <row r="10" spans="1:11" ht="62.25" customHeight="1">
      <c r="A10" s="46">
        <v>9.6</v>
      </c>
      <c r="B10" s="29" t="s">
        <v>479</v>
      </c>
      <c r="C10" s="25" t="s">
        <v>496</v>
      </c>
      <c r="D10" s="26" t="s">
        <v>73</v>
      </c>
      <c r="E10" s="26" t="s">
        <v>500</v>
      </c>
      <c r="F10" s="26" t="s">
        <v>501</v>
      </c>
      <c r="G10" s="27">
        <f>IF(H10="Not Applicable","N/A",3)</f>
        <v>3</v>
      </c>
      <c r="H10" s="23"/>
      <c r="I10" s="27">
        <f>IF(H10=Resources!$B$3,1*G10,IF(H10=Resources!$B$4,G10/2,0))</f>
        <v>0</v>
      </c>
      <c r="J10" s="26" t="s">
        <v>502</v>
      </c>
      <c r="K10" s="28"/>
    </row>
    <row r="11" spans="1:11" ht="19.899999999999999" customHeight="1">
      <c r="A11" s="46"/>
      <c r="H11" s="16"/>
    </row>
    <row r="12" spans="1:11" ht="25.15" customHeight="1" thickBot="1">
      <c r="A12" s="46"/>
      <c r="B12" s="155" t="s">
        <v>152</v>
      </c>
      <c r="C12" s="155"/>
      <c r="D12" s="155"/>
      <c r="E12" s="155"/>
    </row>
    <row r="13" spans="1:11" ht="16.899999999999999" customHeight="1">
      <c r="A13" s="46"/>
      <c r="B13" s="38" t="s">
        <v>153</v>
      </c>
      <c r="C13" s="39"/>
      <c r="D13" s="154">
        <f>D28</f>
        <v>0</v>
      </c>
      <c r="E13" s="154"/>
      <c r="G13" s="49"/>
      <c r="H13" s="50"/>
      <c r="I13" s="50"/>
      <c r="J13" s="49"/>
    </row>
    <row r="14" spans="1:11" ht="16.899999999999999" customHeight="1">
      <c r="A14" s="46"/>
      <c r="B14" s="40" t="s">
        <v>154</v>
      </c>
      <c r="C14" s="41"/>
      <c r="D14" s="150">
        <f>D29</f>
        <v>0</v>
      </c>
      <c r="E14" s="150"/>
      <c r="H14" s="50"/>
      <c r="J14" s="49"/>
    </row>
    <row r="15" spans="1:11" ht="16.899999999999999" customHeight="1">
      <c r="A15" s="46"/>
      <c r="B15" s="40" t="s">
        <v>155</v>
      </c>
      <c r="C15" s="41"/>
      <c r="D15" s="150">
        <f>D30</f>
        <v>0</v>
      </c>
      <c r="E15" s="150"/>
      <c r="H15" s="50"/>
      <c r="J15" s="49"/>
    </row>
    <row r="16" spans="1:11" ht="16.899999999999999" customHeight="1">
      <c r="A16" s="46"/>
      <c r="B16" s="42" t="s">
        <v>156</v>
      </c>
      <c r="C16" s="43"/>
      <c r="D16" s="151">
        <f>IFERROR(D27,"Not Applicable")</f>
        <v>0</v>
      </c>
      <c r="E16" s="151"/>
      <c r="H16" s="50"/>
      <c r="J16" s="49"/>
    </row>
    <row r="17" spans="1:4" ht="19.899999999999999" customHeight="1">
      <c r="A17" s="46"/>
    </row>
    <row r="18" spans="1:4" ht="25.15" customHeight="1" thickBot="1">
      <c r="A18" s="46"/>
      <c r="B18" s="156" t="s">
        <v>157</v>
      </c>
      <c r="C18" s="156"/>
      <c r="D18" s="156"/>
    </row>
    <row r="19" spans="1:4" ht="16.899999999999999" customHeight="1">
      <c r="A19" s="46"/>
      <c r="B19" s="36" t="s">
        <v>158</v>
      </c>
      <c r="C19" s="34"/>
      <c r="D19" s="35">
        <f>SUM(G5:G10)</f>
        <v>10</v>
      </c>
    </row>
    <row r="20" spans="1:4" ht="12" customHeight="1">
      <c r="A20" s="47"/>
      <c r="B20" s="149" t="s">
        <v>159</v>
      </c>
      <c r="C20" s="149"/>
      <c r="D20" s="32">
        <f>SUMIF($G$5:$G$10,1,$G$5:$G$10)</f>
        <v>3</v>
      </c>
    </row>
    <row r="21" spans="1:4" ht="12" customHeight="1">
      <c r="A21" s="46"/>
      <c r="B21" s="129" t="s">
        <v>160</v>
      </c>
      <c r="C21" s="37"/>
      <c r="D21" s="32">
        <f>SUMIF($G$5:$G$10,2,$G$5:$G$10)</f>
        <v>4</v>
      </c>
    </row>
    <row r="22" spans="1:4" ht="12" customHeight="1">
      <c r="A22" s="46"/>
      <c r="B22" s="129" t="s">
        <v>161</v>
      </c>
      <c r="C22" s="37"/>
      <c r="D22" s="32">
        <f>SUMIF($G$5:$G$10,3,$G$5:$G$10)</f>
        <v>3</v>
      </c>
    </row>
    <row r="23" spans="1:4" ht="16.899999999999999" customHeight="1">
      <c r="B23" s="36" t="s">
        <v>162</v>
      </c>
      <c r="C23" s="34"/>
      <c r="D23" s="35">
        <f>SUM(I5:I10)</f>
        <v>0</v>
      </c>
    </row>
    <row r="24" spans="1:4" ht="12" customHeight="1">
      <c r="B24" s="149" t="s">
        <v>159</v>
      </c>
      <c r="C24" s="149"/>
      <c r="D24" s="32">
        <f>SUMIF($G$5:$G$10,1,$I$5:$I$10)</f>
        <v>0</v>
      </c>
    </row>
    <row r="25" spans="1:4" ht="12" customHeight="1">
      <c r="B25" s="129" t="s">
        <v>160</v>
      </c>
      <c r="C25" s="37"/>
      <c r="D25" s="32">
        <f>SUMIF($G$5:$G$10,2,$I$5:$I$10)</f>
        <v>0</v>
      </c>
    </row>
    <row r="26" spans="1:4" ht="12" customHeight="1">
      <c r="B26" s="129" t="s">
        <v>161</v>
      </c>
      <c r="C26" s="37"/>
      <c r="D26" s="32">
        <f>SUMIF($G$5:$G$10,3,$I$5:$I$10)</f>
        <v>0</v>
      </c>
    </row>
    <row r="27" spans="1:4" ht="16.899999999999999" customHeight="1">
      <c r="B27" s="36" t="s">
        <v>163</v>
      </c>
      <c r="C27" s="34"/>
      <c r="D27" s="48">
        <f>IFERROR(D23/D19,"Not Applicable")</f>
        <v>0</v>
      </c>
    </row>
    <row r="28" spans="1:4" ht="12" customHeight="1">
      <c r="B28" s="149" t="s">
        <v>159</v>
      </c>
      <c r="C28" s="149"/>
      <c r="D28" s="33">
        <f>IF(D20&gt;0,D24/D20,"Not Applicable")</f>
        <v>0</v>
      </c>
    </row>
    <row r="29" spans="1:4" ht="12" customHeight="1">
      <c r="B29" s="129" t="s">
        <v>160</v>
      </c>
      <c r="C29" s="37"/>
      <c r="D29" s="33">
        <f>IF(D21&gt;0,D25/D21,"Not Applicable")</f>
        <v>0</v>
      </c>
    </row>
    <row r="30" spans="1:4" ht="12" customHeight="1">
      <c r="B30" s="129" t="s">
        <v>161</v>
      </c>
      <c r="C30" s="37"/>
      <c r="D30" s="33">
        <f>IF(D22&gt;0,D26/D22,"Not Applicable")</f>
        <v>0</v>
      </c>
    </row>
    <row r="31" spans="1:4" ht="12" customHeight="1">
      <c r="B31" s="129" t="s">
        <v>164</v>
      </c>
      <c r="C31" s="37"/>
      <c r="D31" s="33">
        <f>IF(D21+D22&gt;0,(D25+D26)/(D21+D22),"Not Applicable")</f>
        <v>0</v>
      </c>
    </row>
    <row r="32" spans="1:4"/>
    <row r="60" spans="1:11" s="7" customFormat="1" hidden="1">
      <c r="A60" s="17"/>
      <c r="B60" s="2"/>
      <c r="C60" s="2"/>
      <c r="D60" s="2"/>
      <c r="E60" s="2"/>
      <c r="F60" s="2"/>
      <c r="G60" s="2"/>
      <c r="J60" s="2"/>
      <c r="K60" s="8"/>
    </row>
    <row r="61" spans="1:11" s="7" customFormat="1" hidden="1">
      <c r="A61" s="17"/>
      <c r="B61" s="2"/>
      <c r="C61" s="2"/>
      <c r="D61" s="2"/>
      <c r="E61" s="2"/>
      <c r="F61" s="2"/>
      <c r="G61" s="2"/>
      <c r="J61" s="2"/>
      <c r="K61" s="8"/>
    </row>
    <row r="62" spans="1:11" s="7" customFormat="1" hidden="1">
      <c r="A62" s="17"/>
      <c r="B62" s="2"/>
      <c r="C62" s="2"/>
      <c r="D62" s="2"/>
      <c r="E62" s="2"/>
      <c r="F62" s="2"/>
      <c r="G62" s="2"/>
      <c r="J62" s="2"/>
      <c r="K62" s="8"/>
    </row>
    <row r="73" spans="1:1" hidden="1">
      <c r="A73" s="7"/>
    </row>
    <row r="74" spans="1:1" hidden="1">
      <c r="A74" s="7"/>
    </row>
    <row r="75" spans="1:1" hidden="1">
      <c r="A75" s="7"/>
    </row>
    <row r="76" spans="1:1"/>
    <row r="77" spans="1:1"/>
    <row r="78" spans="1:1"/>
    <row r="79" spans="1:1"/>
    <row r="80" spans="1:1"/>
    <row r="81"/>
    <row r="82"/>
    <row r="83"/>
    <row r="84"/>
    <row r="85"/>
  </sheetData>
  <mergeCells count="13">
    <mergeCell ref="D13:E13"/>
    <mergeCell ref="B2:E3"/>
    <mergeCell ref="F2:G3"/>
    <mergeCell ref="H2:H3"/>
    <mergeCell ref="A2:A3"/>
    <mergeCell ref="B12:E12"/>
    <mergeCell ref="B28:C28"/>
    <mergeCell ref="D14:E14"/>
    <mergeCell ref="D15:E15"/>
    <mergeCell ref="D16:E16"/>
    <mergeCell ref="B18:D18"/>
    <mergeCell ref="B20:C20"/>
    <mergeCell ref="B24:C24"/>
  </mergeCells>
  <conditionalFormatting sqref="H2:H3">
    <cfRule type="cellIs" dxfId="15" priority="15" operator="equal">
      <formula>0</formula>
    </cfRule>
  </conditionalFormatting>
  <conditionalFormatting sqref="H5:H10">
    <cfRule type="notContainsBlanks" dxfId="14" priority="21">
      <formula>LEN(TRIM(H5))&gt;0</formula>
    </cfRule>
  </conditionalFormatting>
  <conditionalFormatting sqref="D16">
    <cfRule type="dataBar" priority="1">
      <dataBar>
        <cfvo type="num" val="0"/>
        <cfvo type="num" val="1"/>
        <color rgb="FF638EC6"/>
      </dataBar>
      <extLst>
        <ext xmlns:x14="http://schemas.microsoft.com/office/spreadsheetml/2009/9/main" uri="{B025F937-C7B1-47D3-B67F-A62EFF666E3E}">
          <x14:id>{E4287F70-C8EB-0A4A-8902-E4F60E4E8D4D}</x14:id>
        </ext>
      </extLst>
    </cfRule>
  </conditionalFormatting>
  <conditionalFormatting sqref="D14">
    <cfRule type="dataBar" priority="3">
      <dataBar>
        <cfvo type="num" val="0"/>
        <cfvo type="num" val="1"/>
        <color rgb="FFFFC000"/>
      </dataBar>
      <extLst>
        <ext xmlns:x14="http://schemas.microsoft.com/office/spreadsheetml/2009/9/main" uri="{B025F937-C7B1-47D3-B67F-A62EFF666E3E}">
          <x14:id>{91F5FD3C-F895-1D46-AC90-595F957DA14E}</x14:id>
        </ext>
      </extLst>
    </cfRule>
  </conditionalFormatting>
  <conditionalFormatting sqref="D15">
    <cfRule type="dataBar" priority="2">
      <dataBar>
        <cfvo type="num" val="0"/>
        <cfvo type="num" val="1"/>
        <color rgb="FF00B050"/>
      </dataBar>
      <extLst>
        <ext xmlns:x14="http://schemas.microsoft.com/office/spreadsheetml/2009/9/main" uri="{B025F937-C7B1-47D3-B67F-A62EFF666E3E}">
          <x14:id>{BD825CFC-D97F-C843-AAC4-C2E271B48F8D}</x14:id>
        </ext>
      </extLst>
    </cfRule>
  </conditionalFormatting>
  <conditionalFormatting sqref="D13">
    <cfRule type="dataBar" priority="4">
      <dataBar>
        <cfvo type="num" val="0"/>
        <cfvo type="num" val="1"/>
        <color rgb="FFFF0000"/>
      </dataBar>
      <extLst>
        <ext xmlns:x14="http://schemas.microsoft.com/office/spreadsheetml/2009/9/main" uri="{B025F937-C7B1-47D3-B67F-A62EFF666E3E}">
          <x14:id>{9AD7B265-19FE-9945-A0CC-EA4885BCA511}</x14:id>
        </ext>
      </extLst>
    </cfRule>
  </conditionalFormatting>
  <pageMargins left="0.51181102362204722" right="0.51181102362204722" top="0.78740157480314965" bottom="0.78740157480314965" header="0.31496062992125984" footer="0.31496062992125984"/>
  <pageSetup paperSize="9" scale="28" orientation="portrait" r:id="rId1"/>
  <ignoredErrors>
    <ignoredError sqref="G6:G7 G8" formula="1"/>
  </ignoredErrors>
  <drawing r:id="rId2"/>
  <extLst>
    <ext xmlns:x14="http://schemas.microsoft.com/office/spreadsheetml/2009/9/main" uri="{78C0D931-6437-407d-A8EE-F0AAD7539E65}">
      <x14:conditionalFormattings>
        <x14:conditionalFormatting xmlns:xm="http://schemas.microsoft.com/office/excel/2006/main">
          <x14:cfRule type="dataBar" id="{E4287F70-C8EB-0A4A-8902-E4F60E4E8D4D}">
            <x14:dataBar minLength="0" maxLength="100">
              <x14:cfvo type="num">
                <xm:f>0</xm:f>
              </x14:cfvo>
              <x14:cfvo type="num">
                <xm:f>1</xm:f>
              </x14:cfvo>
              <x14:negativeFillColor rgb="FFFF0000"/>
              <x14:axisColor rgb="FF000000"/>
            </x14:dataBar>
          </x14:cfRule>
          <xm:sqref>D16</xm:sqref>
        </x14:conditionalFormatting>
        <x14:conditionalFormatting xmlns:xm="http://schemas.microsoft.com/office/excel/2006/main">
          <x14:cfRule type="dataBar" id="{91F5FD3C-F895-1D46-AC90-595F957DA14E}">
            <x14:dataBar minLength="0" maxLength="100">
              <x14:cfvo type="num">
                <xm:f>0</xm:f>
              </x14:cfvo>
              <x14:cfvo type="num">
                <xm:f>1</xm:f>
              </x14:cfvo>
              <x14:negativeFillColor rgb="FFFF0000"/>
              <x14:axisColor rgb="FF000000"/>
            </x14:dataBar>
          </x14:cfRule>
          <xm:sqref>D14</xm:sqref>
        </x14:conditionalFormatting>
        <x14:conditionalFormatting xmlns:xm="http://schemas.microsoft.com/office/excel/2006/main">
          <x14:cfRule type="dataBar" id="{BD825CFC-D97F-C843-AAC4-C2E271B48F8D}">
            <x14:dataBar minLength="0" maxLength="100">
              <x14:cfvo type="num">
                <xm:f>0</xm:f>
              </x14:cfvo>
              <x14:cfvo type="num">
                <xm:f>1</xm:f>
              </x14:cfvo>
              <x14:negativeFillColor rgb="FFFF0000"/>
              <x14:axisColor rgb="FF000000"/>
            </x14:dataBar>
          </x14:cfRule>
          <xm:sqref>D15</xm:sqref>
        </x14:conditionalFormatting>
        <x14:conditionalFormatting xmlns:xm="http://schemas.microsoft.com/office/excel/2006/main">
          <x14:cfRule type="dataBar" id="{9AD7B265-19FE-9945-A0CC-EA4885BCA511}">
            <x14:dataBar minLength="0" maxLength="100">
              <x14:cfvo type="num">
                <xm:f>0</xm:f>
              </x14:cfvo>
              <x14:cfvo type="num">
                <xm:f>1</xm:f>
              </x14:cfvo>
              <x14:negativeFillColor rgb="FFFF0000"/>
              <x14:axisColor rgb="FF000000"/>
            </x14:dataBar>
          </x14:cfRule>
          <xm:sqref>D13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Resources!$B$3:$B$6</xm:f>
          </x14:formula1>
          <xm:sqref>H5:H10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sheetPr>
  <dimension ref="A1:R119"/>
  <sheetViews>
    <sheetView showGridLines="0" zoomScale="90" zoomScaleNormal="90" zoomScaleSheetLayoutView="100" workbookViewId="0"/>
  </sheetViews>
  <sheetFormatPr defaultColWidth="0" defaultRowHeight="13.9" zeroHeight="1"/>
  <cols>
    <col min="1" max="1" width="1.140625" style="2" customWidth="1"/>
    <col min="2" max="2" width="1.7109375" style="2" customWidth="1"/>
    <col min="3" max="3" width="12.28515625" style="2" customWidth="1"/>
    <col min="4" max="4" width="8.42578125" style="2" customWidth="1"/>
    <col min="5" max="5" width="49.7109375" style="2" customWidth="1"/>
    <col min="6" max="6" width="48.42578125" style="7" customWidth="1"/>
    <col min="7" max="8" width="48.42578125" style="2" customWidth="1"/>
    <col min="9" max="9" width="1.7109375" style="2" customWidth="1"/>
    <col min="10" max="12" width="9.140625" style="2" hidden="1" customWidth="1"/>
    <col min="13" max="13" width="27.7109375" style="2" hidden="1" customWidth="1"/>
    <col min="14" max="18" width="0" style="2" hidden="1" customWidth="1"/>
    <col min="19" max="16384" width="9.140625" style="2" hidden="1"/>
  </cols>
  <sheetData>
    <row r="1" spans="2:10" ht="9.75" customHeight="1" thickBot="1">
      <c r="H1" s="10"/>
    </row>
    <row r="2" spans="2:10" ht="40.5" customHeight="1">
      <c r="B2" s="167" t="s">
        <v>152</v>
      </c>
      <c r="C2" s="168"/>
      <c r="D2" s="168"/>
      <c r="E2" s="168"/>
      <c r="F2" s="168"/>
      <c r="G2" s="168"/>
      <c r="H2" s="168"/>
      <c r="I2" s="169"/>
    </row>
    <row r="3" spans="2:10" ht="15.75" customHeight="1" thickBot="1">
      <c r="B3" s="57"/>
      <c r="C3" s="89"/>
      <c r="D3" s="89"/>
      <c r="H3" s="10"/>
      <c r="I3" s="58"/>
    </row>
    <row r="4" spans="2:10" ht="23.25" customHeight="1" thickTop="1" thickBot="1">
      <c r="B4" s="57"/>
      <c r="F4" s="83" t="s">
        <v>153</v>
      </c>
      <c r="G4" s="84" t="s">
        <v>154</v>
      </c>
      <c r="H4" s="85" t="s">
        <v>503</v>
      </c>
      <c r="I4" s="59"/>
      <c r="J4" s="9"/>
    </row>
    <row r="5" spans="2:10" ht="16.5" customHeight="1" thickTop="1">
      <c r="B5" s="57"/>
      <c r="C5" s="53">
        <v>1</v>
      </c>
      <c r="D5" s="170" t="s">
        <v>504</v>
      </c>
      <c r="E5" s="171"/>
      <c r="F5" s="56">
        <f>'1 Commitments and Standards'!D31</f>
        <v>0</v>
      </c>
      <c r="G5" s="56">
        <f>'1 Commitments and Standards'!D32</f>
        <v>0</v>
      </c>
      <c r="H5" s="56">
        <f>'1 Commitments and Standards'!D33</f>
        <v>0</v>
      </c>
      <c r="I5" s="59"/>
    </row>
    <row r="6" spans="2:10" ht="16.5" customHeight="1">
      <c r="B6" s="57"/>
      <c r="C6" s="53">
        <v>2</v>
      </c>
      <c r="D6" s="172" t="s">
        <v>166</v>
      </c>
      <c r="E6" s="173"/>
      <c r="F6" s="56">
        <f>'2 Internal Capacities'!D16</f>
        <v>0</v>
      </c>
      <c r="G6" s="55">
        <f>'2 Internal Capacities'!D17</f>
        <v>0</v>
      </c>
      <c r="H6" s="55">
        <f>'2 Internal Capacities'!D18</f>
        <v>0</v>
      </c>
      <c r="I6" s="59"/>
    </row>
    <row r="7" spans="2:10" ht="16.5" customHeight="1">
      <c r="B7" s="57"/>
      <c r="C7" s="53">
        <v>3</v>
      </c>
      <c r="D7" s="170" t="s">
        <v>195</v>
      </c>
      <c r="E7" s="171"/>
      <c r="F7" s="56">
        <f>'3 Supplier Capacities'!D14</f>
        <v>0</v>
      </c>
      <c r="G7" s="54">
        <f>'3 Supplier Capacities'!D15</f>
        <v>0</v>
      </c>
      <c r="H7" s="54">
        <f>'3 Supplier Capacities'!D16</f>
        <v>0</v>
      </c>
      <c r="I7" s="59"/>
    </row>
    <row r="8" spans="2:10" ht="16.5" customHeight="1">
      <c r="B8" s="57"/>
      <c r="C8" s="53">
        <v>4</v>
      </c>
      <c r="D8" s="170" t="s">
        <v>505</v>
      </c>
      <c r="E8" s="171"/>
      <c r="F8" s="56">
        <f>'4 Grievance Mechanism'!D13</f>
        <v>0</v>
      </c>
      <c r="G8" s="54">
        <f>'4 Grievance Mechanism'!D14</f>
        <v>0</v>
      </c>
      <c r="H8" s="54" t="str">
        <f>'4 Grievance Mechanism'!D15</f>
        <v>Not Applicable</v>
      </c>
      <c r="I8" s="59"/>
    </row>
    <row r="9" spans="2:10" ht="16.5" customHeight="1">
      <c r="B9" s="57"/>
      <c r="C9" s="53">
        <v>5</v>
      </c>
      <c r="D9" s="130" t="s">
        <v>244</v>
      </c>
      <c r="E9" s="131"/>
      <c r="F9" s="56">
        <f>'5 Monitoring'!D53</f>
        <v>0</v>
      </c>
      <c r="G9" s="56">
        <f>'5 Monitoring'!D54</f>
        <v>0</v>
      </c>
      <c r="H9" s="56">
        <f>'5 Monitoring'!D55</f>
        <v>0</v>
      </c>
      <c r="I9" s="59"/>
    </row>
    <row r="10" spans="2:10" ht="16.5" customHeight="1">
      <c r="B10" s="57"/>
      <c r="C10" s="53">
        <v>5</v>
      </c>
      <c r="D10" s="130" t="s">
        <v>506</v>
      </c>
      <c r="E10" s="131"/>
      <c r="F10" s="56">
        <f>'5 Monitoring'!D76</f>
        <v>0</v>
      </c>
      <c r="G10" s="56">
        <f>'5 Monitoring'!D77</f>
        <v>0</v>
      </c>
      <c r="H10" s="56">
        <f>'5 Monitoring'!D78</f>
        <v>0</v>
      </c>
      <c r="I10" s="59"/>
    </row>
    <row r="11" spans="2:10" ht="16.5" customHeight="1">
      <c r="B11" s="57"/>
      <c r="C11" s="53">
        <v>6</v>
      </c>
      <c r="D11" s="130" t="s">
        <v>395</v>
      </c>
      <c r="E11" s="131"/>
      <c r="F11" s="56">
        <f>'6 Data Analysis'!D15</f>
        <v>0</v>
      </c>
      <c r="G11" s="56">
        <f>'6 Data Analysis'!D16</f>
        <v>0</v>
      </c>
      <c r="H11" s="56" t="str">
        <f>'6 Data Analysis'!D17</f>
        <v>Not Applicable</v>
      </c>
      <c r="I11" s="59"/>
    </row>
    <row r="12" spans="2:10" ht="16.5" customHeight="1">
      <c r="B12" s="57"/>
      <c r="C12" s="53">
        <v>7</v>
      </c>
      <c r="D12" s="130" t="s">
        <v>507</v>
      </c>
      <c r="E12" s="131"/>
      <c r="F12" s="56">
        <f>'7 Remediation'!D20</f>
        <v>0</v>
      </c>
      <c r="G12" s="56">
        <f>'7 Remediation'!D21</f>
        <v>0</v>
      </c>
      <c r="H12" s="56">
        <f>'7 Remediation'!D22</f>
        <v>0</v>
      </c>
      <c r="I12" s="59"/>
    </row>
    <row r="13" spans="2:10" ht="16.5" customHeight="1">
      <c r="B13" s="57"/>
      <c r="C13" s="53">
        <v>8</v>
      </c>
      <c r="D13" s="130" t="s">
        <v>463</v>
      </c>
      <c r="E13" s="131"/>
      <c r="F13" s="56">
        <f>'8 Responsible Purchasing'!D11</f>
        <v>0</v>
      </c>
      <c r="G13" s="56">
        <f>'8 Responsible Purchasing'!D12</f>
        <v>0</v>
      </c>
      <c r="H13" s="56">
        <f>'8 Responsible Purchasing'!D13</f>
        <v>0</v>
      </c>
      <c r="I13" s="59"/>
    </row>
    <row r="14" spans="2:10" ht="16.5" customHeight="1">
      <c r="B14" s="57"/>
      <c r="C14" s="53">
        <v>9</v>
      </c>
      <c r="D14" s="170" t="s">
        <v>479</v>
      </c>
      <c r="E14" s="171"/>
      <c r="F14" s="56">
        <f>'9 Stakeholder Engagement'!D13</f>
        <v>0</v>
      </c>
      <c r="G14" s="56">
        <f>'9 Stakeholder Engagement'!D14</f>
        <v>0</v>
      </c>
      <c r="H14" s="56">
        <f>'9 Stakeholder Engagement'!D15</f>
        <v>0</v>
      </c>
      <c r="I14" s="59"/>
    </row>
    <row r="15" spans="2:10" ht="29.25" customHeight="1">
      <c r="B15" s="57"/>
      <c r="I15" s="59"/>
    </row>
    <row r="16" spans="2:10" ht="27" customHeight="1">
      <c r="B16" s="57"/>
      <c r="C16" s="166" t="s">
        <v>508</v>
      </c>
      <c r="D16" s="166"/>
      <c r="E16" s="166"/>
      <c r="I16" s="59"/>
    </row>
    <row r="17" spans="2:17" ht="9" customHeight="1">
      <c r="B17" s="57"/>
      <c r="I17" s="59"/>
    </row>
    <row r="18" spans="2:17">
      <c r="B18" s="57"/>
      <c r="C18" s="157" t="s">
        <v>509</v>
      </c>
      <c r="D18" s="158"/>
      <c r="E18" s="159"/>
      <c r="I18" s="59"/>
      <c r="Q18" s="2" t="s">
        <v>194</v>
      </c>
    </row>
    <row r="19" spans="2:17" ht="11.25" customHeight="1">
      <c r="B19" s="57"/>
      <c r="C19" s="160"/>
      <c r="D19" s="161"/>
      <c r="E19" s="162"/>
      <c r="I19" s="59"/>
    </row>
    <row r="20" spans="2:17">
      <c r="B20" s="57"/>
      <c r="C20" s="160"/>
      <c r="D20" s="161"/>
      <c r="E20" s="162"/>
      <c r="I20" s="59"/>
    </row>
    <row r="21" spans="2:17">
      <c r="B21" s="57"/>
      <c r="C21" s="160"/>
      <c r="D21" s="161"/>
      <c r="E21" s="162"/>
      <c r="I21" s="59"/>
    </row>
    <row r="22" spans="2:17">
      <c r="B22" s="57"/>
      <c r="C22" s="160"/>
      <c r="D22" s="161"/>
      <c r="E22" s="162"/>
      <c r="I22" s="59"/>
    </row>
    <row r="23" spans="2:17">
      <c r="B23" s="57"/>
      <c r="C23" s="160"/>
      <c r="D23" s="161"/>
      <c r="E23" s="162"/>
      <c r="I23" s="59"/>
    </row>
    <row r="24" spans="2:17">
      <c r="B24" s="57"/>
      <c r="C24" s="160"/>
      <c r="D24" s="161"/>
      <c r="E24" s="162"/>
      <c r="I24" s="59"/>
    </row>
    <row r="25" spans="2:17">
      <c r="B25" s="57"/>
      <c r="C25" s="160"/>
      <c r="D25" s="161"/>
      <c r="E25" s="162"/>
      <c r="I25" s="59"/>
    </row>
    <row r="26" spans="2:17">
      <c r="B26" s="57"/>
      <c r="C26" s="160"/>
      <c r="D26" s="161"/>
      <c r="E26" s="162"/>
      <c r="I26" s="59"/>
    </row>
    <row r="27" spans="2:17">
      <c r="B27" s="57"/>
      <c r="C27" s="160"/>
      <c r="D27" s="161"/>
      <c r="E27" s="162"/>
      <c r="I27" s="59"/>
    </row>
    <row r="28" spans="2:17" ht="11.25" customHeight="1">
      <c r="B28" s="57"/>
      <c r="C28" s="160"/>
      <c r="D28" s="161"/>
      <c r="E28" s="162"/>
      <c r="I28" s="59"/>
    </row>
    <row r="29" spans="2:17">
      <c r="B29" s="57"/>
      <c r="C29" s="160"/>
      <c r="D29" s="161"/>
      <c r="E29" s="162"/>
      <c r="I29" s="59"/>
    </row>
    <row r="30" spans="2:17">
      <c r="B30" s="57"/>
      <c r="C30" s="160"/>
      <c r="D30" s="161"/>
      <c r="E30" s="162"/>
      <c r="I30" s="59"/>
    </row>
    <row r="31" spans="2:17" ht="9.75" customHeight="1">
      <c r="B31" s="57"/>
      <c r="C31" s="160"/>
      <c r="D31" s="161"/>
      <c r="E31" s="162"/>
      <c r="I31" s="59"/>
    </row>
    <row r="32" spans="2:17">
      <c r="B32" s="57"/>
      <c r="C32" s="160"/>
      <c r="D32" s="161"/>
      <c r="E32" s="162"/>
      <c r="I32" s="59"/>
    </row>
    <row r="33" spans="2:9">
      <c r="B33" s="57"/>
      <c r="C33" s="160"/>
      <c r="D33" s="161"/>
      <c r="E33" s="162"/>
      <c r="I33" s="59"/>
    </row>
    <row r="34" spans="2:9" ht="18" customHeight="1">
      <c r="B34" s="57"/>
      <c r="C34" s="160"/>
      <c r="D34" s="161"/>
      <c r="E34" s="162"/>
      <c r="I34" s="59"/>
    </row>
    <row r="35" spans="2:9">
      <c r="B35" s="57"/>
      <c r="C35" s="163"/>
      <c r="D35" s="164"/>
      <c r="E35" s="165"/>
      <c r="I35" s="59"/>
    </row>
    <row r="36" spans="2:9">
      <c r="B36" s="57"/>
      <c r="I36" s="59"/>
    </row>
    <row r="37" spans="2:9">
      <c r="B37" s="57"/>
      <c r="I37" s="59"/>
    </row>
    <row r="38" spans="2:9">
      <c r="B38" s="57"/>
      <c r="I38" s="59"/>
    </row>
    <row r="39" spans="2:9">
      <c r="B39" s="57"/>
      <c r="I39" s="59"/>
    </row>
    <row r="40" spans="2:9">
      <c r="B40" s="57"/>
      <c r="I40" s="59"/>
    </row>
    <row r="41" spans="2:9">
      <c r="B41" s="57"/>
      <c r="I41" s="59"/>
    </row>
    <row r="42" spans="2:9">
      <c r="B42" s="57"/>
      <c r="I42" s="59"/>
    </row>
    <row r="43" spans="2:9">
      <c r="B43" s="57"/>
      <c r="I43" s="59"/>
    </row>
    <row r="44" spans="2:9">
      <c r="B44" s="57"/>
      <c r="I44" s="59"/>
    </row>
    <row r="45" spans="2:9">
      <c r="B45" s="57"/>
      <c r="I45" s="59"/>
    </row>
    <row r="46" spans="2:9">
      <c r="B46" s="57"/>
      <c r="I46" s="59"/>
    </row>
    <row r="47" spans="2:9">
      <c r="B47" s="57"/>
      <c r="I47" s="59"/>
    </row>
    <row r="48" spans="2:9">
      <c r="B48" s="57"/>
      <c r="I48" s="59"/>
    </row>
    <row r="49" spans="2:9">
      <c r="B49" s="57"/>
      <c r="I49" s="59"/>
    </row>
    <row r="50" spans="2:9">
      <c r="B50" s="57"/>
      <c r="I50" s="59"/>
    </row>
    <row r="51" spans="2:9">
      <c r="B51" s="57"/>
      <c r="I51" s="59"/>
    </row>
    <row r="52" spans="2:9">
      <c r="B52" s="57"/>
      <c r="I52" s="59"/>
    </row>
    <row r="53" spans="2:9">
      <c r="B53" s="57"/>
      <c r="I53" s="59"/>
    </row>
    <row r="54" spans="2:9">
      <c r="B54" s="57"/>
      <c r="I54" s="59"/>
    </row>
    <row r="55" spans="2:9">
      <c r="B55" s="57"/>
      <c r="I55" s="59"/>
    </row>
    <row r="56" spans="2:9">
      <c r="B56" s="57"/>
      <c r="I56" s="59"/>
    </row>
    <row r="57" spans="2:9">
      <c r="B57" s="57"/>
      <c r="I57" s="59"/>
    </row>
    <row r="58" spans="2:9">
      <c r="B58" s="57"/>
      <c r="I58" s="59"/>
    </row>
    <row r="59" spans="2:9">
      <c r="B59" s="57"/>
      <c r="I59" s="59"/>
    </row>
    <row r="60" spans="2:9">
      <c r="B60" s="57"/>
      <c r="I60" s="59"/>
    </row>
    <row r="61" spans="2:9">
      <c r="B61" s="57"/>
      <c r="I61" s="59"/>
    </row>
    <row r="62" spans="2:9">
      <c r="B62" s="57"/>
      <c r="I62" s="59"/>
    </row>
    <row r="63" spans="2:9">
      <c r="B63" s="57"/>
      <c r="I63" s="59"/>
    </row>
    <row r="64" spans="2:9">
      <c r="B64" s="57"/>
      <c r="I64" s="59"/>
    </row>
    <row r="65" spans="2:9">
      <c r="B65" s="57"/>
      <c r="I65" s="59"/>
    </row>
    <row r="66" spans="2:9">
      <c r="B66" s="57"/>
      <c r="I66" s="59"/>
    </row>
    <row r="67" spans="2:9">
      <c r="B67" s="57"/>
      <c r="I67" s="59"/>
    </row>
    <row r="68" spans="2:9">
      <c r="B68" s="57"/>
      <c r="I68" s="59"/>
    </row>
    <row r="69" spans="2:9">
      <c r="B69" s="57"/>
      <c r="I69" s="59"/>
    </row>
    <row r="70" spans="2:9">
      <c r="B70" s="57"/>
      <c r="I70" s="59"/>
    </row>
    <row r="71" spans="2:9">
      <c r="B71" s="57"/>
      <c r="I71" s="59"/>
    </row>
    <row r="72" spans="2:9">
      <c r="B72" s="57"/>
      <c r="I72" s="59"/>
    </row>
    <row r="73" spans="2:9">
      <c r="B73" s="57"/>
      <c r="I73" s="59"/>
    </row>
    <row r="74" spans="2:9">
      <c r="B74" s="57"/>
      <c r="I74" s="59"/>
    </row>
    <row r="75" spans="2:9">
      <c r="B75" s="57"/>
      <c r="I75" s="59"/>
    </row>
    <row r="76" spans="2:9">
      <c r="B76" s="57"/>
      <c r="I76" s="59"/>
    </row>
    <row r="77" spans="2:9">
      <c r="B77" s="57"/>
      <c r="I77" s="59"/>
    </row>
    <row r="78" spans="2:9">
      <c r="B78" s="57"/>
      <c r="I78" s="59"/>
    </row>
    <row r="79" spans="2:9">
      <c r="B79" s="57"/>
      <c r="I79" s="59"/>
    </row>
    <row r="80" spans="2:9">
      <c r="B80" s="57"/>
      <c r="I80" s="59"/>
    </row>
    <row r="81" spans="2:9">
      <c r="B81" s="57"/>
      <c r="I81" s="59"/>
    </row>
    <row r="82" spans="2:9">
      <c r="B82" s="57"/>
      <c r="I82" s="59"/>
    </row>
    <row r="83" spans="2:9">
      <c r="B83" s="57"/>
      <c r="I83" s="59"/>
    </row>
    <row r="84" spans="2:9">
      <c r="B84" s="57"/>
      <c r="I84" s="59"/>
    </row>
    <row r="85" spans="2:9">
      <c r="B85" s="57"/>
      <c r="I85" s="59"/>
    </row>
    <row r="86" spans="2:9">
      <c r="B86" s="57"/>
      <c r="I86" s="59"/>
    </row>
    <row r="87" spans="2:9">
      <c r="B87" s="57"/>
      <c r="I87" s="59"/>
    </row>
    <row r="88" spans="2:9">
      <c r="B88" s="57"/>
      <c r="I88" s="59"/>
    </row>
    <row r="89" spans="2:9">
      <c r="B89" s="57"/>
      <c r="I89" s="59"/>
    </row>
    <row r="90" spans="2:9">
      <c r="B90" s="57"/>
      <c r="I90" s="59"/>
    </row>
    <row r="91" spans="2:9">
      <c r="B91" s="57"/>
      <c r="I91" s="59"/>
    </row>
    <row r="92" spans="2:9">
      <c r="B92" s="57"/>
      <c r="I92" s="59"/>
    </row>
    <row r="93" spans="2:9">
      <c r="B93" s="57"/>
      <c r="I93" s="59"/>
    </row>
    <row r="94" spans="2:9">
      <c r="B94" s="57"/>
      <c r="I94" s="59"/>
    </row>
    <row r="95" spans="2:9">
      <c r="B95" s="57"/>
      <c r="I95" s="59"/>
    </row>
    <row r="96" spans="2:9">
      <c r="B96" s="57"/>
      <c r="I96" s="59"/>
    </row>
    <row r="97" spans="2:9">
      <c r="B97" s="57"/>
      <c r="I97" s="59"/>
    </row>
    <row r="98" spans="2:9">
      <c r="B98" s="57"/>
      <c r="I98" s="59"/>
    </row>
    <row r="99" spans="2:9">
      <c r="B99" s="57"/>
      <c r="I99" s="59"/>
    </row>
    <row r="100" spans="2:9" ht="18" customHeight="1" thickBot="1">
      <c r="B100" s="60"/>
      <c r="C100" s="61"/>
      <c r="D100" s="61"/>
      <c r="E100" s="61"/>
      <c r="F100" s="62"/>
      <c r="G100" s="61"/>
      <c r="H100" s="61"/>
      <c r="I100" s="63"/>
    </row>
    <row r="101" spans="2:9" ht="18" customHeight="1"/>
    <row r="118"/>
    <row r="119"/>
  </sheetData>
  <mergeCells count="8">
    <mergeCell ref="C18:E35"/>
    <mergeCell ref="C16:E16"/>
    <mergeCell ref="B2:I2"/>
    <mergeCell ref="D5:E5"/>
    <mergeCell ref="D6:E6"/>
    <mergeCell ref="D7:E7"/>
    <mergeCell ref="D8:E8"/>
    <mergeCell ref="D14:E14"/>
  </mergeCells>
  <conditionalFormatting sqref="F5:H14">
    <cfRule type="cellIs" dxfId="13" priority="6" operator="equal">
      <formula>"Not Applicable"</formula>
    </cfRule>
  </conditionalFormatting>
  <pageMargins left="0.511811024" right="0.511811024" top="0.78740157499999996" bottom="0.78740157499999996" header="0.31496062000000002" footer="0.31496062000000002"/>
  <pageSetup paperSize="9" scale="41"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pageSetUpPr fitToPage="1"/>
  </sheetPr>
  <dimension ref="A1:T54"/>
  <sheetViews>
    <sheetView showGridLines="0" zoomScale="90" zoomScaleNormal="90" zoomScaleSheetLayoutView="130" workbookViewId="0"/>
  </sheetViews>
  <sheetFormatPr defaultColWidth="0" defaultRowHeight="13.9" zeroHeight="1" outlineLevelCol="1"/>
  <cols>
    <col min="1" max="1" width="2.42578125" style="2" customWidth="1"/>
    <col min="2" max="2" width="1.7109375" style="2" customWidth="1"/>
    <col min="3" max="3" width="4" style="2" customWidth="1"/>
    <col min="4" max="4" width="56.42578125" style="2" customWidth="1"/>
    <col min="5" max="5" width="23.28515625" style="2" customWidth="1"/>
    <col min="6" max="8" width="23.28515625" style="2" hidden="1" customWidth="1" outlineLevel="1"/>
    <col min="9" max="9" width="23.28515625" style="7" customWidth="1" collapsed="1"/>
    <col min="10" max="10" width="1.42578125" style="2" customWidth="1"/>
    <col min="11" max="11" width="2.7109375" style="2" customWidth="1"/>
    <col min="12" max="15" width="9.140625" style="2" hidden="1" customWidth="1"/>
    <col min="16" max="16" width="27.7109375" style="2" hidden="1" customWidth="1"/>
    <col min="17" max="17" width="0" style="2" hidden="1" customWidth="1"/>
    <col min="18" max="18" width="9.140625" style="2" hidden="1" customWidth="1"/>
    <col min="19" max="19" width="27.7109375" style="2" hidden="1" customWidth="1"/>
    <col min="20" max="20" width="0" style="2" hidden="1" customWidth="1"/>
    <col min="21" max="16384" width="9.140625" style="2" hidden="1"/>
  </cols>
  <sheetData>
    <row r="1" spans="2:10" ht="14.45" thickBot="1">
      <c r="I1" s="10"/>
    </row>
    <row r="2" spans="2:10" ht="33" customHeight="1">
      <c r="B2" s="174" t="s">
        <v>510</v>
      </c>
      <c r="C2" s="175"/>
      <c r="D2" s="175"/>
      <c r="E2" s="175"/>
      <c r="F2" s="175"/>
      <c r="G2" s="175"/>
      <c r="H2" s="175"/>
      <c r="I2" s="175"/>
      <c r="J2" s="176"/>
    </row>
    <row r="3" spans="2:10" ht="17.45">
      <c r="B3" s="64"/>
      <c r="D3" s="89"/>
      <c r="E3" s="89"/>
      <c r="F3" s="89"/>
      <c r="G3" s="89"/>
      <c r="H3" s="89"/>
      <c r="I3" s="101"/>
      <c r="J3" s="65"/>
    </row>
    <row r="4" spans="2:10" ht="33.75" customHeight="1" thickBot="1">
      <c r="B4" s="64"/>
      <c r="E4" s="92" t="s">
        <v>511</v>
      </c>
      <c r="F4" s="94" t="s">
        <v>512</v>
      </c>
      <c r="G4" s="94" t="s">
        <v>513</v>
      </c>
      <c r="H4" s="94" t="s">
        <v>514</v>
      </c>
      <c r="I4" s="93" t="s">
        <v>515</v>
      </c>
      <c r="J4" s="65"/>
    </row>
    <row r="5" spans="2:10" ht="15" customHeight="1" thickTop="1">
      <c r="B5" s="64"/>
      <c r="C5" s="82">
        <v>1</v>
      </c>
      <c r="D5" s="80" t="s">
        <v>516</v>
      </c>
      <c r="E5" s="98"/>
      <c r="F5" s="86">
        <f>'1 Commitments and Standards'!$D31</f>
        <v>0</v>
      </c>
      <c r="G5" s="87">
        <f>'1 Commitments and Standards'!$D49</f>
        <v>0</v>
      </c>
      <c r="H5" s="95">
        <f>'1 Commitments and Standards'!D45</f>
        <v>0</v>
      </c>
      <c r="I5" s="79">
        <f t="shared" ref="I5:I14" si="0">IF(H5="Not Applicable","Not Applicable",IF(F5&lt;1,0.5*F5,IF(G5="Not Applicable",1,0.5+0.5*G5)))</f>
        <v>0</v>
      </c>
      <c r="J5" s="70"/>
    </row>
    <row r="6" spans="2:10" ht="15" customHeight="1">
      <c r="B6" s="64"/>
      <c r="C6" s="82">
        <v>2</v>
      </c>
      <c r="D6" s="81" t="s">
        <v>166</v>
      </c>
      <c r="E6" s="99"/>
      <c r="F6" s="96">
        <f>'2 Internal Capacities'!D16</f>
        <v>0</v>
      </c>
      <c r="G6" s="96">
        <f>'2 Internal Capacities'!D34</f>
        <v>0</v>
      </c>
      <c r="H6" s="96">
        <f>'2 Internal Capacities'!D30</f>
        <v>0</v>
      </c>
      <c r="I6" s="79">
        <f t="shared" si="0"/>
        <v>0</v>
      </c>
      <c r="J6" s="71"/>
    </row>
    <row r="7" spans="2:10" ht="15" customHeight="1">
      <c r="B7" s="64"/>
      <c r="C7" s="82">
        <v>3</v>
      </c>
      <c r="D7" s="80" t="s">
        <v>195</v>
      </c>
      <c r="E7" s="99"/>
      <c r="F7" s="97">
        <f>'3 Supplier Capacities'!$D14</f>
        <v>0</v>
      </c>
      <c r="G7" s="97">
        <f>'3 Supplier Capacities'!$D32</f>
        <v>0</v>
      </c>
      <c r="H7" s="97">
        <f>'3 Supplier Capacities'!$D28</f>
        <v>0</v>
      </c>
      <c r="I7" s="79">
        <f t="shared" si="0"/>
        <v>0</v>
      </c>
      <c r="J7" s="70"/>
    </row>
    <row r="8" spans="2:10" ht="15" customHeight="1">
      <c r="B8" s="64"/>
      <c r="C8" s="82">
        <v>4</v>
      </c>
      <c r="D8" s="80" t="s">
        <v>505</v>
      </c>
      <c r="E8" s="99"/>
      <c r="F8" s="97">
        <f>'4 Grievance Mechanism'!$D13</f>
        <v>0</v>
      </c>
      <c r="G8" s="97">
        <f>'4 Grievance Mechanism'!$D31</f>
        <v>0</v>
      </c>
      <c r="H8" s="97">
        <f>'4 Grievance Mechanism'!$D27</f>
        <v>0</v>
      </c>
      <c r="I8" s="79">
        <f t="shared" si="0"/>
        <v>0</v>
      </c>
      <c r="J8" s="70"/>
    </row>
    <row r="9" spans="2:10" ht="15" customHeight="1">
      <c r="B9" s="64"/>
      <c r="C9" s="82">
        <v>5</v>
      </c>
      <c r="D9" s="80" t="s">
        <v>244</v>
      </c>
      <c r="E9" s="99"/>
      <c r="F9" s="97">
        <f>'5 Monitoring'!$D53</f>
        <v>0</v>
      </c>
      <c r="G9" s="97">
        <f>'5 Monitoring'!$D71</f>
        <v>0</v>
      </c>
      <c r="H9" s="97">
        <f>'5 Monitoring'!$D67</f>
        <v>0</v>
      </c>
      <c r="I9" s="79">
        <f t="shared" si="0"/>
        <v>0</v>
      </c>
      <c r="J9" s="70"/>
    </row>
    <row r="10" spans="2:10" ht="15" customHeight="1">
      <c r="B10" s="64"/>
      <c r="C10" s="82">
        <v>5</v>
      </c>
      <c r="D10" s="80" t="s">
        <v>517</v>
      </c>
      <c r="E10" s="99"/>
      <c r="F10" s="97">
        <f>'5 Monitoring'!$D76</f>
        <v>0</v>
      </c>
      <c r="G10" s="97">
        <f>'5 Monitoring'!$D94</f>
        <v>0</v>
      </c>
      <c r="H10" s="97">
        <f>'5 Monitoring'!$D90</f>
        <v>0</v>
      </c>
      <c r="I10" s="79">
        <f t="shared" si="0"/>
        <v>0</v>
      </c>
      <c r="J10" s="70"/>
    </row>
    <row r="11" spans="2:10" ht="15" customHeight="1">
      <c r="B11" s="64"/>
      <c r="C11" s="82">
        <v>6</v>
      </c>
      <c r="D11" s="80" t="s">
        <v>395</v>
      </c>
      <c r="E11" s="99"/>
      <c r="F11" s="97">
        <f>'6 Data Analysis'!$D15</f>
        <v>0</v>
      </c>
      <c r="G11" s="97">
        <f>'6 Data Analysis'!$D33</f>
        <v>0</v>
      </c>
      <c r="H11" s="97">
        <f>'6 Data Analysis'!$D29</f>
        <v>0</v>
      </c>
      <c r="I11" s="79">
        <f t="shared" si="0"/>
        <v>0</v>
      </c>
      <c r="J11" s="70"/>
    </row>
    <row r="12" spans="2:10" ht="15" customHeight="1">
      <c r="B12" s="64"/>
      <c r="C12" s="82">
        <v>7</v>
      </c>
      <c r="D12" s="80" t="s">
        <v>507</v>
      </c>
      <c r="E12" s="99"/>
      <c r="F12" s="97">
        <f>'7 Remediation'!$D20</f>
        <v>0</v>
      </c>
      <c r="G12" s="97">
        <f>'7 Remediation'!$D38</f>
        <v>0</v>
      </c>
      <c r="H12" s="97">
        <f>'7 Remediation'!$D34</f>
        <v>0</v>
      </c>
      <c r="I12" s="79">
        <f t="shared" si="0"/>
        <v>0</v>
      </c>
      <c r="J12" s="70"/>
    </row>
    <row r="13" spans="2:10" ht="15" customHeight="1">
      <c r="B13" s="64"/>
      <c r="C13" s="82">
        <v>8</v>
      </c>
      <c r="D13" s="80" t="s">
        <v>463</v>
      </c>
      <c r="E13" s="99"/>
      <c r="F13" s="97">
        <f>'8 Responsible Purchasing'!$D11</f>
        <v>0</v>
      </c>
      <c r="G13" s="97">
        <f>'8 Responsible Purchasing'!$D29</f>
        <v>0</v>
      </c>
      <c r="H13" s="97">
        <f>'8 Responsible Purchasing'!$D25</f>
        <v>0</v>
      </c>
      <c r="I13" s="79">
        <f t="shared" si="0"/>
        <v>0</v>
      </c>
      <c r="J13" s="70"/>
    </row>
    <row r="14" spans="2:10" ht="15" customHeight="1">
      <c r="B14" s="64"/>
      <c r="C14" s="82">
        <v>9</v>
      </c>
      <c r="D14" s="80" t="s">
        <v>479</v>
      </c>
      <c r="E14" s="99"/>
      <c r="F14" s="97">
        <f>'9 Stakeholder Engagement'!$D13</f>
        <v>0</v>
      </c>
      <c r="G14" s="97">
        <f>'9 Stakeholder Engagement'!$D31</f>
        <v>0</v>
      </c>
      <c r="H14" s="97">
        <f>'9 Stakeholder Engagement'!$D27</f>
        <v>0</v>
      </c>
      <c r="I14" s="79">
        <f t="shared" si="0"/>
        <v>0</v>
      </c>
      <c r="J14" s="70"/>
    </row>
    <row r="15" spans="2:10">
      <c r="B15" s="64"/>
      <c r="J15" s="65"/>
    </row>
    <row r="16" spans="2:10" ht="24.75" customHeight="1">
      <c r="B16" s="64"/>
      <c r="C16" s="166" t="s">
        <v>518</v>
      </c>
      <c r="D16" s="166"/>
      <c r="E16" s="166"/>
      <c r="F16" s="166"/>
      <c r="G16" s="166"/>
      <c r="H16" s="166"/>
      <c r="I16" s="166"/>
      <c r="J16" s="65"/>
    </row>
    <row r="17" spans="2:10" ht="7.5" customHeight="1">
      <c r="B17" s="64"/>
      <c r="E17" s="66"/>
      <c r="F17" s="9"/>
      <c r="G17" s="9"/>
      <c r="H17" s="9"/>
      <c r="J17" s="65"/>
    </row>
    <row r="18" spans="2:10" ht="28.5" customHeight="1">
      <c r="B18" s="64"/>
      <c r="C18" s="157" t="s">
        <v>519</v>
      </c>
      <c r="D18" s="158"/>
      <c r="E18" s="158"/>
      <c r="F18" s="158"/>
      <c r="G18" s="158"/>
      <c r="H18" s="158"/>
      <c r="I18" s="177"/>
      <c r="J18" s="65"/>
    </row>
    <row r="19" spans="2:10" ht="28.5" customHeight="1">
      <c r="B19" s="64"/>
      <c r="C19" s="178"/>
      <c r="D19" s="179"/>
      <c r="E19" s="179"/>
      <c r="F19" s="179"/>
      <c r="G19" s="179"/>
      <c r="H19" s="179"/>
      <c r="I19" s="180"/>
      <c r="J19" s="65"/>
    </row>
    <row r="20" spans="2:10" ht="28.5" customHeight="1">
      <c r="B20" s="64"/>
      <c r="C20" s="178"/>
      <c r="D20" s="179"/>
      <c r="E20" s="179"/>
      <c r="F20" s="179"/>
      <c r="G20" s="179"/>
      <c r="H20" s="179"/>
      <c r="I20" s="180"/>
      <c r="J20" s="65"/>
    </row>
    <row r="21" spans="2:10" ht="28.5" customHeight="1">
      <c r="B21" s="64"/>
      <c r="C21" s="178"/>
      <c r="D21" s="179"/>
      <c r="E21" s="179"/>
      <c r="F21" s="179"/>
      <c r="G21" s="179"/>
      <c r="H21" s="179"/>
      <c r="I21" s="180"/>
      <c r="J21" s="65"/>
    </row>
    <row r="22" spans="2:10" ht="28.5" customHeight="1">
      <c r="B22" s="64"/>
      <c r="C22" s="181"/>
      <c r="D22" s="182"/>
      <c r="E22" s="182"/>
      <c r="F22" s="182"/>
      <c r="G22" s="182"/>
      <c r="H22" s="182"/>
      <c r="I22" s="183"/>
      <c r="J22" s="65"/>
    </row>
    <row r="23" spans="2:10" ht="14.25" customHeight="1">
      <c r="B23" s="64"/>
      <c r="J23" s="65"/>
    </row>
    <row r="24" spans="2:10" ht="14.25" customHeight="1">
      <c r="B24" s="64"/>
      <c r="J24" s="65"/>
    </row>
    <row r="25" spans="2:10" ht="14.25" customHeight="1">
      <c r="B25" s="64"/>
      <c r="J25" s="65"/>
    </row>
    <row r="26" spans="2:10" ht="14.25" customHeight="1">
      <c r="B26" s="64"/>
      <c r="J26" s="65"/>
    </row>
    <row r="27" spans="2:10" ht="14.25" customHeight="1">
      <c r="B27" s="64"/>
      <c r="J27" s="65"/>
    </row>
    <row r="28" spans="2:10" ht="14.25" customHeight="1">
      <c r="B28" s="64"/>
      <c r="J28" s="65"/>
    </row>
    <row r="29" spans="2:10" ht="14.25" customHeight="1">
      <c r="B29" s="64"/>
      <c r="J29" s="65"/>
    </row>
    <row r="30" spans="2:10" ht="14.25" customHeight="1">
      <c r="B30" s="64"/>
      <c r="J30" s="65"/>
    </row>
    <row r="31" spans="2:10" ht="14.25" customHeight="1">
      <c r="B31" s="64"/>
      <c r="J31" s="65"/>
    </row>
    <row r="32" spans="2:10" ht="14.25" customHeight="1">
      <c r="B32" s="64"/>
      <c r="J32" s="65"/>
    </row>
    <row r="33" spans="2:10" ht="14.25" customHeight="1">
      <c r="B33" s="64"/>
      <c r="J33" s="65"/>
    </row>
    <row r="34" spans="2:10" ht="14.25" customHeight="1">
      <c r="B34" s="64"/>
      <c r="J34" s="65"/>
    </row>
    <row r="35" spans="2:10">
      <c r="B35" s="64"/>
      <c r="J35" s="65"/>
    </row>
    <row r="36" spans="2:10">
      <c r="B36" s="64"/>
      <c r="J36" s="65"/>
    </row>
    <row r="37" spans="2:10">
      <c r="B37" s="64"/>
      <c r="J37" s="65"/>
    </row>
    <row r="38" spans="2:10">
      <c r="B38" s="64"/>
      <c r="J38" s="65"/>
    </row>
    <row r="39" spans="2:10">
      <c r="B39" s="64"/>
      <c r="J39" s="65"/>
    </row>
    <row r="40" spans="2:10">
      <c r="B40" s="64"/>
      <c r="J40" s="65"/>
    </row>
    <row r="41" spans="2:10">
      <c r="B41" s="64"/>
      <c r="J41" s="65"/>
    </row>
    <row r="42" spans="2:10">
      <c r="B42" s="64"/>
      <c r="J42" s="65"/>
    </row>
    <row r="43" spans="2:10">
      <c r="B43" s="64"/>
      <c r="J43" s="65"/>
    </row>
    <row r="44" spans="2:10">
      <c r="B44" s="64"/>
      <c r="J44" s="65"/>
    </row>
    <row r="45" spans="2:10">
      <c r="B45" s="64"/>
      <c r="J45" s="65"/>
    </row>
    <row r="46" spans="2:10">
      <c r="B46" s="64"/>
      <c r="J46" s="65"/>
    </row>
    <row r="47" spans="2:10">
      <c r="B47" s="64"/>
      <c r="J47" s="65"/>
    </row>
    <row r="48" spans="2:10">
      <c r="B48" s="64"/>
      <c r="J48" s="65"/>
    </row>
    <row r="49" spans="2:10">
      <c r="B49" s="64"/>
      <c r="J49" s="65"/>
    </row>
    <row r="50" spans="2:10">
      <c r="B50" s="64"/>
      <c r="J50" s="65"/>
    </row>
    <row r="51" spans="2:10">
      <c r="B51" s="64"/>
      <c r="J51" s="65"/>
    </row>
    <row r="52" spans="2:10" ht="21" customHeight="1" thickBot="1">
      <c r="B52" s="67"/>
      <c r="C52" s="90"/>
      <c r="D52" s="90"/>
      <c r="E52" s="90"/>
      <c r="F52" s="90"/>
      <c r="G52" s="90"/>
      <c r="H52" s="90"/>
      <c r="I52" s="68"/>
      <c r="J52" s="69"/>
    </row>
    <row r="53" spans="2:10"/>
    <row r="54" spans="2:10"/>
  </sheetData>
  <mergeCells count="3">
    <mergeCell ref="B2:J2"/>
    <mergeCell ref="C16:I16"/>
    <mergeCell ref="C18:I22"/>
  </mergeCells>
  <pageMargins left="0.51181102362204722" right="0.51181102362204722" top="0.78740157480314965" bottom="0.78740157480314965" header="0.31496062992125984" footer="0.31496062992125984"/>
  <pageSetup paperSize="9" scale="84"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1"/>
  </sheetPr>
  <dimension ref="B2:F19"/>
  <sheetViews>
    <sheetView showGridLines="0" zoomScale="115" zoomScaleNormal="115" workbookViewId="0">
      <selection activeCell="B21" sqref="B21"/>
    </sheetView>
  </sheetViews>
  <sheetFormatPr defaultColWidth="11.42578125" defaultRowHeight="13.9"/>
  <cols>
    <col min="1" max="1" width="5.28515625" style="2" customWidth="1"/>
    <col min="2" max="2" width="54.7109375" style="2" bestFit="1" customWidth="1"/>
    <col min="3" max="4" width="6.28515625" style="2" customWidth="1"/>
    <col min="5" max="5" width="49.7109375" style="2" customWidth="1"/>
    <col min="6" max="6" width="23.140625" style="2" customWidth="1"/>
    <col min="7" max="16384" width="11.42578125" style="2"/>
  </cols>
  <sheetData>
    <row r="2" spans="2:6" ht="23.25" customHeight="1" thickBot="1">
      <c r="B2" s="72" t="s">
        <v>520</v>
      </c>
      <c r="D2" s="184" t="s">
        <v>521</v>
      </c>
      <c r="E2" s="184"/>
      <c r="F2" s="184"/>
    </row>
    <row r="3" spans="2:6" ht="16.5" customHeight="1" thickTop="1">
      <c r="B3" s="52" t="s">
        <v>522</v>
      </c>
      <c r="D3" s="76">
        <v>1</v>
      </c>
      <c r="E3" s="73" t="s">
        <v>516</v>
      </c>
      <c r="F3" s="78">
        <v>0.5</v>
      </c>
    </row>
    <row r="4" spans="2:6" ht="16.5" customHeight="1">
      <c r="B4" s="51" t="s">
        <v>523</v>
      </c>
      <c r="D4" s="77">
        <v>2</v>
      </c>
      <c r="E4" s="74" t="s">
        <v>166</v>
      </c>
      <c r="F4" s="91">
        <v>0.5</v>
      </c>
    </row>
    <row r="5" spans="2:6" ht="16.5" customHeight="1">
      <c r="B5" s="51" t="s">
        <v>524</v>
      </c>
      <c r="D5" s="77">
        <v>3</v>
      </c>
      <c r="E5" s="75" t="s">
        <v>195</v>
      </c>
      <c r="F5" s="91">
        <v>0.5</v>
      </c>
    </row>
    <row r="6" spans="2:6" ht="16.5" customHeight="1">
      <c r="B6" s="51" t="s">
        <v>525</v>
      </c>
      <c r="D6" s="77">
        <v>4</v>
      </c>
      <c r="E6" s="75" t="s">
        <v>505</v>
      </c>
      <c r="F6" s="91">
        <v>0.5</v>
      </c>
    </row>
    <row r="7" spans="2:6" ht="16.5" customHeight="1">
      <c r="D7" s="77">
        <v>5</v>
      </c>
      <c r="E7" s="75" t="s">
        <v>244</v>
      </c>
      <c r="F7" s="91">
        <v>0.5</v>
      </c>
    </row>
    <row r="8" spans="2:6" ht="16.5" customHeight="1">
      <c r="D8" s="77"/>
      <c r="E8" s="75" t="s">
        <v>517</v>
      </c>
      <c r="F8" s="91">
        <v>0.5</v>
      </c>
    </row>
    <row r="9" spans="2:6" ht="16.5" customHeight="1">
      <c r="D9" s="77">
        <v>6</v>
      </c>
      <c r="E9" s="75" t="s">
        <v>395</v>
      </c>
      <c r="F9" s="91">
        <v>0.5</v>
      </c>
    </row>
    <row r="10" spans="2:6" ht="16.5" customHeight="1" thickBot="1">
      <c r="B10" s="72" t="s">
        <v>526</v>
      </c>
      <c r="D10" s="77">
        <v>7</v>
      </c>
      <c r="E10" s="75" t="s">
        <v>507</v>
      </c>
      <c r="F10" s="91">
        <v>0.5</v>
      </c>
    </row>
    <row r="11" spans="2:6" ht="16.5" customHeight="1" thickTop="1">
      <c r="B11" s="52" t="s">
        <v>527</v>
      </c>
      <c r="D11" s="77">
        <v>8</v>
      </c>
      <c r="E11" s="75" t="s">
        <v>463</v>
      </c>
      <c r="F11" s="91">
        <v>0.5</v>
      </c>
    </row>
    <row r="12" spans="2:6" ht="16.5" customHeight="1">
      <c r="B12" s="51" t="s">
        <v>528</v>
      </c>
      <c r="D12" s="77">
        <v>9</v>
      </c>
      <c r="E12" s="75" t="s">
        <v>479</v>
      </c>
      <c r="F12" s="91">
        <v>0.5</v>
      </c>
    </row>
    <row r="13" spans="2:6">
      <c r="B13" s="51" t="s">
        <v>529</v>
      </c>
    </row>
    <row r="14" spans="2:6">
      <c r="B14" s="51" t="s">
        <v>530</v>
      </c>
    </row>
    <row r="17" spans="2:2" ht="14.45" thickBot="1">
      <c r="B17" s="72" t="s">
        <v>531</v>
      </c>
    </row>
    <row r="18" spans="2:2" ht="14.45" thickTop="1">
      <c r="B18" s="52" t="s">
        <v>532</v>
      </c>
    </row>
    <row r="19" spans="2:2">
      <c r="B19" s="51" t="s">
        <v>533</v>
      </c>
    </row>
  </sheetData>
  <mergeCells count="1">
    <mergeCell ref="D2:F2"/>
  </mergeCells>
  <conditionalFormatting sqref="B3 B6 B14">
    <cfRule type="cellIs" dxfId="12" priority="11" operator="equal">
      <formula>$H$72</formula>
    </cfRule>
    <cfRule type="cellIs" dxfId="11" priority="12" operator="equal">
      <formula>$H$70</formula>
    </cfRule>
  </conditionalFormatting>
  <conditionalFormatting sqref="B3:B6">
    <cfRule type="cellIs" dxfId="10" priority="13" operator="equal">
      <formula>$H$71</formula>
    </cfRule>
  </conditionalFormatting>
  <conditionalFormatting sqref="B5">
    <cfRule type="cellIs" dxfId="9" priority="9" operator="equal">
      <formula>$H$72</formula>
    </cfRule>
    <cfRule type="cellIs" dxfId="8" priority="10" operator="equal">
      <formula>$H$70</formula>
    </cfRule>
  </conditionalFormatting>
  <conditionalFormatting sqref="B11">
    <cfRule type="cellIs" dxfId="7" priority="6" operator="equal">
      <formula>$H$72</formula>
    </cfRule>
    <cfRule type="cellIs" dxfId="6" priority="7" operator="equal">
      <formula>$H$70</formula>
    </cfRule>
  </conditionalFormatting>
  <conditionalFormatting sqref="B11:B14">
    <cfRule type="cellIs" dxfId="5" priority="8" operator="equal">
      <formula>$H$71</formula>
    </cfRule>
  </conditionalFormatting>
  <conditionalFormatting sqref="B13">
    <cfRule type="cellIs" dxfId="4" priority="4" operator="equal">
      <formula>$H$72</formula>
    </cfRule>
    <cfRule type="cellIs" dxfId="3" priority="5" operator="equal">
      <formula>$H$70</formula>
    </cfRule>
  </conditionalFormatting>
  <conditionalFormatting sqref="B18">
    <cfRule type="cellIs" dxfId="2" priority="1" operator="equal">
      <formula>$H$72</formula>
    </cfRule>
    <cfRule type="cellIs" dxfId="1" priority="2" operator="equal">
      <formula>$H$70</formula>
    </cfRule>
  </conditionalFormatting>
  <conditionalFormatting sqref="B18:B19">
    <cfRule type="cellIs" dxfId="0" priority="3" operator="equal">
      <formula>$H$71</formula>
    </cfRule>
  </conditionalFormatting>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C89"/>
  <sheetViews>
    <sheetView showGridLines="0" topLeftCell="A4" zoomScale="131" zoomScaleNormal="86" zoomScaleSheetLayoutView="115" workbookViewId="0"/>
  </sheetViews>
  <sheetFormatPr defaultColWidth="0" defaultRowHeight="12.75" customHeight="1" zeroHeight="1"/>
  <cols>
    <col min="1" max="1" width="16.7109375" style="6" customWidth="1"/>
    <col min="2" max="2" width="109.42578125" style="6" customWidth="1"/>
    <col min="3" max="3" width="5.42578125" style="6" customWidth="1"/>
    <col min="4" max="16384" width="11.42578125" style="6" hidden="1"/>
  </cols>
  <sheetData>
    <row r="1" spans="2:3" ht="36.75" customHeight="1">
      <c r="B1" s="106" t="s">
        <v>2</v>
      </c>
    </row>
    <row r="2" spans="2:3" ht="41.25" customHeight="1">
      <c r="B2" s="109" t="s">
        <v>3</v>
      </c>
      <c r="C2" s="4"/>
    </row>
    <row r="3" spans="2:3" ht="13.15">
      <c r="B3" s="5"/>
    </row>
    <row r="4" spans="2:3" ht="18" customHeight="1">
      <c r="B4" s="108" t="s">
        <v>4</v>
      </c>
    </row>
    <row r="5" spans="2:3" ht="26.45">
      <c r="B5" s="20" t="s">
        <v>5</v>
      </c>
    </row>
    <row r="6" spans="2:3" ht="30" customHeight="1">
      <c r="B6" s="19" t="s">
        <v>6</v>
      </c>
    </row>
    <row r="7" spans="2:3" ht="33" customHeight="1">
      <c r="B7" s="19" t="s">
        <v>7</v>
      </c>
    </row>
    <row r="8" spans="2:3" ht="39.6">
      <c r="B8" s="19" t="s">
        <v>8</v>
      </c>
    </row>
    <row r="9" spans="2:3" ht="38.25" customHeight="1">
      <c r="B9" s="19" t="s">
        <v>9</v>
      </c>
    </row>
    <row r="10" spans="2:3" ht="27.75" customHeight="1">
      <c r="B10" s="19" t="s">
        <v>10</v>
      </c>
    </row>
    <row r="11" spans="2:3" ht="30.75" customHeight="1">
      <c r="B11" s="19" t="s">
        <v>11</v>
      </c>
    </row>
    <row r="12" spans="2:3" ht="38.25" customHeight="1">
      <c r="B12" s="19" t="s">
        <v>12</v>
      </c>
    </row>
    <row r="13" spans="2:3" ht="22.9" customHeight="1">
      <c r="B13" s="125" t="s">
        <v>13</v>
      </c>
    </row>
    <row r="14" spans="2:3" ht="39" customHeight="1">
      <c r="B14" s="18" t="s">
        <v>14</v>
      </c>
    </row>
    <row r="15" spans="2:3" ht="39.6">
      <c r="B15" s="18" t="s">
        <v>15</v>
      </c>
    </row>
    <row r="16" spans="2:3" ht="39.6">
      <c r="B16" s="18" t="s">
        <v>16</v>
      </c>
    </row>
    <row r="17" spans="2:2" ht="13.15">
      <c r="B17" s="122"/>
    </row>
    <row r="18" spans="2:2" ht="17.25" customHeight="1">
      <c r="B18" s="107" t="s">
        <v>17</v>
      </c>
    </row>
    <row r="19" spans="2:2" ht="26.45">
      <c r="B19" s="18" t="s">
        <v>18</v>
      </c>
    </row>
    <row r="20" spans="2:2" ht="28.15" customHeight="1">
      <c r="B20" s="18" t="s">
        <v>19</v>
      </c>
    </row>
    <row r="21" spans="2:2" ht="26.45">
      <c r="B21" s="18" t="s">
        <v>20</v>
      </c>
    </row>
    <row r="22" spans="2:2" ht="37.15" customHeight="1">
      <c r="B22" s="18" t="s">
        <v>21</v>
      </c>
    </row>
    <row r="23" spans="2:2" ht="36" customHeight="1">
      <c r="B23" s="18" t="s">
        <v>22</v>
      </c>
    </row>
    <row r="24" spans="2:2" ht="34.15" customHeight="1">
      <c r="B24" s="18" t="s">
        <v>23</v>
      </c>
    </row>
    <row r="25" spans="2:2" ht="33" customHeight="1">
      <c r="B25" s="18" t="s">
        <v>24</v>
      </c>
    </row>
    <row r="26" spans="2:2" ht="34.15" customHeight="1">
      <c r="B26" s="18" t="s">
        <v>25</v>
      </c>
    </row>
    <row r="27" spans="2:2" ht="66">
      <c r="B27" s="18" t="s">
        <v>26</v>
      </c>
    </row>
    <row r="28" spans="2:2" ht="52.9">
      <c r="B28" s="18" t="s">
        <v>27</v>
      </c>
    </row>
    <row r="29" spans="2:2" ht="26.45">
      <c r="B29" s="18" t="s">
        <v>28</v>
      </c>
    </row>
    <row r="30" spans="2:2" ht="26.45">
      <c r="B30" s="18" t="s">
        <v>29</v>
      </c>
    </row>
    <row r="31" spans="2:2" ht="178.15" customHeight="1">
      <c r="B31" s="124" t="s">
        <v>30</v>
      </c>
    </row>
    <row r="32" spans="2:2" ht="26.45">
      <c r="B32" s="18" t="s">
        <v>31</v>
      </c>
    </row>
    <row r="33" spans="2:2" ht="22.15" customHeight="1">
      <c r="B33" s="18" t="s">
        <v>32</v>
      </c>
    </row>
    <row r="34" spans="2:2" ht="37.15" customHeight="1">
      <c r="B34" s="18" t="s">
        <v>33</v>
      </c>
    </row>
    <row r="35" spans="2:2" ht="92.45">
      <c r="B35" s="18" t="s">
        <v>34</v>
      </c>
    </row>
    <row r="36" spans="2:2" ht="39.6">
      <c r="B36" s="18" t="s">
        <v>35</v>
      </c>
    </row>
    <row r="37" spans="2:2" ht="34.15" customHeight="1">
      <c r="B37" s="18" t="s">
        <v>36</v>
      </c>
    </row>
    <row r="38" spans="2:2" ht="37.15" customHeight="1">
      <c r="B38" s="18" t="s">
        <v>37</v>
      </c>
    </row>
    <row r="39" spans="2:2" ht="79.150000000000006">
      <c r="B39" s="18" t="s">
        <v>38</v>
      </c>
    </row>
    <row r="40" spans="2:2" ht="66">
      <c r="B40" s="123" t="s">
        <v>39</v>
      </c>
    </row>
    <row r="41" spans="2:2" ht="39.6">
      <c r="B41" s="18" t="s">
        <v>40</v>
      </c>
    </row>
    <row r="42" spans="2:2" ht="13.15">
      <c r="B42" s="122"/>
    </row>
    <row r="43" spans="2:2" ht="13.15">
      <c r="B43" s="122"/>
    </row>
    <row r="44" spans="2:2" ht="13.15">
      <c r="B44" s="122"/>
    </row>
    <row r="45" spans="2:2" ht="13.15">
      <c r="B45" s="122"/>
    </row>
    <row r="46" spans="2:2" ht="13.15">
      <c r="B46" s="122"/>
    </row>
    <row r="47" spans="2:2" ht="13.15">
      <c r="B47" s="122"/>
    </row>
    <row r="48" spans="2:2" ht="13.15">
      <c r="B48" s="122"/>
    </row>
    <row r="49" spans="2:2" ht="13.15">
      <c r="B49" s="122"/>
    </row>
    <row r="50" spans="2:2" ht="13.15">
      <c r="B50" s="122"/>
    </row>
    <row r="51" spans="2:2" ht="13.15">
      <c r="B51" s="122"/>
    </row>
    <row r="52" spans="2:2" ht="13.15">
      <c r="B52" s="122"/>
    </row>
    <row r="53" spans="2:2" ht="13.15">
      <c r="B53" s="122"/>
    </row>
    <row r="54" spans="2:2" ht="13.15">
      <c r="B54" s="122"/>
    </row>
    <row r="55" spans="2:2" ht="13.15">
      <c r="B55" s="122"/>
    </row>
    <row r="56" spans="2:2" ht="13.15">
      <c r="B56" s="122"/>
    </row>
    <row r="57" spans="2:2" ht="13.15">
      <c r="B57" s="122"/>
    </row>
    <row r="58" spans="2:2" ht="13.15">
      <c r="B58" s="122"/>
    </row>
    <row r="59" spans="2:2" ht="13.15">
      <c r="B59" s="122"/>
    </row>
    <row r="60" spans="2:2" ht="13.15">
      <c r="B60" s="122"/>
    </row>
    <row r="61" spans="2:2" ht="13.15">
      <c r="B61" s="122"/>
    </row>
    <row r="62" spans="2:2" ht="13.15">
      <c r="B62" s="122"/>
    </row>
    <row r="63" spans="2:2" ht="13.15">
      <c r="B63" s="122"/>
    </row>
    <row r="64" spans="2:2" ht="13.15">
      <c r="B64" s="122"/>
    </row>
    <row r="65" spans="2:2" ht="13.15">
      <c r="B65" s="122"/>
    </row>
    <row r="66" spans="2:2" ht="13.15">
      <c r="B66" s="122"/>
    </row>
    <row r="67" spans="2:2" ht="13.15">
      <c r="B67" s="122"/>
    </row>
    <row r="68" spans="2:2" ht="56.25" customHeight="1">
      <c r="B68" s="100"/>
    </row>
    <row r="69" spans="2:2" ht="12.75" customHeight="1"/>
    <row r="70" spans="2:2" ht="12.75" customHeight="1"/>
    <row r="71" spans="2:2" ht="12.75" customHeight="1"/>
    <row r="72" spans="2:2" ht="12.75" customHeight="1"/>
    <row r="73" spans="2:2" ht="12.75" customHeight="1"/>
    <row r="74" spans="2:2" ht="12.75" customHeight="1"/>
    <row r="75" spans="2:2" ht="12.75" customHeight="1"/>
    <row r="76" spans="2:2" ht="12.75" customHeight="1"/>
    <row r="77" spans="2:2" ht="12.75" customHeight="1"/>
    <row r="78" spans="2:2" ht="12.75" customHeight="1"/>
    <row r="79" spans="2:2" ht="12.75" customHeight="1"/>
    <row r="80" spans="2:2"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sheetData>
  <pageMargins left="0.78740157499999996" right="0.78740157499999996" top="0.984251969" bottom="0.984251969" header="0.5" footer="0.5"/>
  <pageSetup scale="80" orientation="landscape" r:id="rId1"/>
  <headerFooter alignWithMargins="0">
    <oddFooter>&amp;C&amp;"Tahoma,Regular"© FLA 2007&amp;R&amp;"Tahoma,Regular"Page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sheetPr>
  <dimension ref="A1:E26"/>
  <sheetViews>
    <sheetView showGridLines="0" zoomScaleSheetLayoutView="115" workbookViewId="0"/>
  </sheetViews>
  <sheetFormatPr defaultColWidth="0" defaultRowHeight="13.15" zeroHeight="1"/>
  <cols>
    <col min="1" max="1" width="8.7109375" style="6" customWidth="1"/>
    <col min="2" max="2" width="36.140625" style="6" customWidth="1"/>
    <col min="3" max="3" width="88.42578125" style="6" customWidth="1"/>
    <col min="4" max="4" width="9.7109375" style="6" customWidth="1"/>
    <col min="5" max="16384" width="11.42578125" style="6" hidden="1"/>
  </cols>
  <sheetData>
    <row r="1" spans="2:5" ht="14.25" customHeight="1">
      <c r="B1" s="134"/>
      <c r="C1" s="135"/>
    </row>
    <row r="2" spans="2:5" ht="11.25" customHeight="1">
      <c r="B2" s="140" t="s">
        <v>41</v>
      </c>
      <c r="C2" s="140"/>
      <c r="D2" s="140"/>
      <c r="E2" s="141"/>
    </row>
    <row r="3" spans="2:5" ht="19.5" customHeight="1" thickBot="1">
      <c r="B3" s="142"/>
      <c r="C3" s="142"/>
      <c r="D3" s="142"/>
      <c r="E3" s="143"/>
    </row>
    <row r="4" spans="2:5" ht="27.75" customHeight="1" thickTop="1">
      <c r="B4" s="136" t="s">
        <v>42</v>
      </c>
      <c r="C4" s="137"/>
    </row>
    <row r="5" spans="2:5" ht="25.5" customHeight="1">
      <c r="B5" s="105" t="s">
        <v>43</v>
      </c>
      <c r="C5" s="110"/>
    </row>
    <row r="6" spans="2:5" ht="27.75" customHeight="1">
      <c r="B6" s="105" t="s">
        <v>44</v>
      </c>
      <c r="C6" s="110"/>
    </row>
    <row r="7" spans="2:5" ht="30" customHeight="1">
      <c r="B7" s="105" t="s">
        <v>45</v>
      </c>
      <c r="C7" s="110"/>
    </row>
    <row r="8" spans="2:5" ht="30.75" customHeight="1">
      <c r="B8" s="105" t="s">
        <v>46</v>
      </c>
      <c r="C8" s="110"/>
    </row>
    <row r="9" spans="2:5" ht="18.75" customHeight="1">
      <c r="B9" s="105" t="s">
        <v>47</v>
      </c>
      <c r="C9" s="110"/>
    </row>
    <row r="10" spans="2:5" ht="18" customHeight="1">
      <c r="B10" s="105" t="s">
        <v>48</v>
      </c>
      <c r="C10" s="110"/>
    </row>
    <row r="11" spans="2:5" ht="16.5" customHeight="1">
      <c r="B11" s="105" t="s">
        <v>49</v>
      </c>
      <c r="C11" s="110"/>
    </row>
    <row r="12" spans="2:5" ht="19.5" customHeight="1">
      <c r="B12" s="105" t="s">
        <v>50</v>
      </c>
      <c r="C12" s="110"/>
    </row>
    <row r="13" spans="2:5" ht="30.75" customHeight="1">
      <c r="B13" s="105" t="s">
        <v>51</v>
      </c>
      <c r="C13" s="110"/>
    </row>
    <row r="14" spans="2:5">
      <c r="B14" s="3"/>
      <c r="C14" s="3"/>
    </row>
    <row r="15" spans="2:5" ht="24.75" customHeight="1">
      <c r="B15" s="138" t="s">
        <v>52</v>
      </c>
      <c r="C15" s="139"/>
    </row>
    <row r="16" spans="2:5" ht="34.5" customHeight="1">
      <c r="B16" s="105" t="s">
        <v>53</v>
      </c>
      <c r="C16" s="111"/>
    </row>
    <row r="17" spans="1:3" ht="33" customHeight="1">
      <c r="A17" s="2"/>
      <c r="B17" s="105" t="s">
        <v>54</v>
      </c>
      <c r="C17" s="112"/>
    </row>
    <row r="18" spans="1:3" ht="30" customHeight="1">
      <c r="B18" s="105" t="s">
        <v>55</v>
      </c>
      <c r="C18" s="111"/>
    </row>
    <row r="19" spans="1:3" ht="73.150000000000006" customHeight="1">
      <c r="B19" s="105" t="s">
        <v>56</v>
      </c>
      <c r="C19" s="113"/>
    </row>
    <row r="20" spans="1:3" ht="55.15">
      <c r="B20" s="105" t="s">
        <v>57</v>
      </c>
      <c r="C20" s="111"/>
    </row>
    <row r="21" spans="1:3" ht="26.25" customHeight="1">
      <c r="B21" s="105" t="s">
        <v>58</v>
      </c>
      <c r="C21" s="111"/>
    </row>
    <row r="22" spans="1:3"/>
    <row r="23" spans="1:3"/>
    <row r="24" spans="1:3"/>
    <row r="25" spans="1:3"/>
    <row r="26" spans="1:3"/>
  </sheetData>
  <mergeCells count="4">
    <mergeCell ref="B1:C1"/>
    <mergeCell ref="B4:C4"/>
    <mergeCell ref="B15:C15"/>
    <mergeCell ref="B2:E3"/>
  </mergeCells>
  <pageMargins left="0.78740157499999996" right="0.78740157499999996" top="0.984251969" bottom="0.984251969" header="0.5" footer="0.5"/>
  <pageSetup scale="80" orientation="landscape" r:id="rId1"/>
  <headerFooter alignWithMargins="0">
    <oddFooter>&amp;C&amp;"Tahoma,Regular"© FLA 2007&amp;R&amp;"Tahoma,Regular"Page &amp;P of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Resources!$B$11:$B$14</xm:f>
          </x14:formula1>
          <xm:sqref>C19</xm:sqref>
        </x14:dataValidation>
        <x14:dataValidation type="list" allowBlank="1" showInputMessage="1" showErrorMessage="1" xr:uid="{00000000-0002-0000-0200-000001000000}">
          <x14:formula1>
            <xm:f>Resources!$B$18:$B$19</xm:f>
          </x14:formula1>
          <xm:sqref>C18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CV87"/>
  <sheetViews>
    <sheetView showGridLines="0" topLeftCell="B1" zoomScaleNormal="100" zoomScaleSheetLayoutView="70" workbookViewId="0">
      <pane ySplit="4" topLeftCell="A5" activePane="bottomLeft" state="frozen"/>
      <selection pane="bottomLeft" activeCell="L27" sqref="L27"/>
      <selection activeCell="J5" sqref="J5"/>
    </sheetView>
  </sheetViews>
  <sheetFormatPr defaultColWidth="0" defaultRowHeight="13.9" zeroHeight="1"/>
  <cols>
    <col min="1" max="1" width="6.7109375" style="17" customWidth="1"/>
    <col min="2" max="2" width="17.7109375" style="2" customWidth="1"/>
    <col min="3" max="4" width="15.7109375" style="2" customWidth="1"/>
    <col min="5" max="5" width="45.7109375" style="2" customWidth="1"/>
    <col min="6" max="6" width="50.7109375" style="2" customWidth="1"/>
    <col min="7" max="7" width="16.7109375" style="2" customWidth="1"/>
    <col min="8" max="8" width="12.7109375" style="7" customWidth="1"/>
    <col min="9" max="9" width="12.7109375" style="7" hidden="1" customWidth="1"/>
    <col min="10" max="10" width="70.7109375" style="2" customWidth="1"/>
    <col min="11" max="11" width="50.7109375" style="8" customWidth="1"/>
    <col min="12" max="12" width="3.7109375" style="2" customWidth="1"/>
    <col min="13" max="100" width="0" style="2" hidden="1" customWidth="1"/>
    <col min="101" max="16384" width="9.140625" style="2" hidden="1"/>
  </cols>
  <sheetData>
    <row r="1" spans="1:11" ht="7.9" customHeight="1"/>
    <row r="2" spans="1:11" ht="13.15" customHeight="1">
      <c r="A2" s="144"/>
      <c r="B2" s="140" t="s">
        <v>59</v>
      </c>
      <c r="C2" s="140"/>
      <c r="D2" s="140"/>
      <c r="E2" s="141"/>
      <c r="F2" s="145" t="s">
        <v>60</v>
      </c>
      <c r="G2" s="146"/>
      <c r="H2" s="152">
        <f>COUNTBLANK(H5:H28)</f>
        <v>24</v>
      </c>
      <c r="I2" s="15"/>
    </row>
    <row r="3" spans="1:11" ht="19.899999999999999" customHeight="1" thickBot="1">
      <c r="A3" s="144"/>
      <c r="B3" s="142"/>
      <c r="C3" s="142"/>
      <c r="D3" s="142"/>
      <c r="E3" s="143"/>
      <c r="F3" s="147"/>
      <c r="G3" s="148"/>
      <c r="H3" s="153"/>
      <c r="I3" s="15"/>
    </row>
    <row r="4" spans="1:11" s="7" customFormat="1" ht="45" customHeight="1" thickTop="1">
      <c r="B4" s="44" t="s">
        <v>61</v>
      </c>
      <c r="C4" s="22" t="s">
        <v>62</v>
      </c>
      <c r="D4" s="22" t="s">
        <v>63</v>
      </c>
      <c r="E4" s="22" t="s">
        <v>64</v>
      </c>
      <c r="F4" s="22" t="s">
        <v>65</v>
      </c>
      <c r="G4" s="22" t="s">
        <v>66</v>
      </c>
      <c r="H4" s="22" t="s">
        <v>67</v>
      </c>
      <c r="I4" s="22" t="s">
        <v>68</v>
      </c>
      <c r="J4" s="22" t="s">
        <v>69</v>
      </c>
      <c r="K4" s="45" t="s">
        <v>70</v>
      </c>
    </row>
    <row r="5" spans="1:11" ht="220.9">
      <c r="A5" s="46">
        <v>1.1000000000000001</v>
      </c>
      <c r="B5" s="24" t="s">
        <v>71</v>
      </c>
      <c r="C5" s="25" t="s">
        <v>72</v>
      </c>
      <c r="D5" s="26" t="s">
        <v>73</v>
      </c>
      <c r="E5" s="26" t="s">
        <v>74</v>
      </c>
      <c r="F5" s="26" t="s">
        <v>75</v>
      </c>
      <c r="G5" s="27">
        <v>3</v>
      </c>
      <c r="H5" s="88"/>
      <c r="I5" s="27">
        <f>IF(H5=Resources!$B$3,1*G5,IF(H5=Resources!$B$4,G5/2,0))</f>
        <v>0</v>
      </c>
      <c r="J5" s="26" t="s">
        <v>76</v>
      </c>
      <c r="K5" s="28"/>
    </row>
    <row r="6" spans="1:11" ht="165.6">
      <c r="A6" s="46">
        <v>1.2</v>
      </c>
      <c r="B6" s="24" t="s">
        <v>71</v>
      </c>
      <c r="C6" s="25" t="s">
        <v>77</v>
      </c>
      <c r="D6" s="26" t="s">
        <v>73</v>
      </c>
      <c r="E6" s="26" t="s">
        <v>78</v>
      </c>
      <c r="F6" s="26" t="s">
        <v>79</v>
      </c>
      <c r="G6" s="27">
        <f>IF(H6="Not Applicable","N/A",1)</f>
        <v>1</v>
      </c>
      <c r="H6" s="88"/>
      <c r="I6" s="27">
        <f>IF(H6=Resources!$B$3,1*G6,IF(H6=Resources!$B$4,G6/2,0))</f>
        <v>0</v>
      </c>
      <c r="J6" s="26" t="s">
        <v>80</v>
      </c>
      <c r="K6" s="28"/>
    </row>
    <row r="7" spans="1:11" ht="41.45">
      <c r="A7" s="46">
        <v>1.3</v>
      </c>
      <c r="B7" s="29" t="s">
        <v>71</v>
      </c>
      <c r="C7" s="21" t="s">
        <v>81</v>
      </c>
      <c r="D7" s="1" t="s">
        <v>73</v>
      </c>
      <c r="E7" s="1" t="s">
        <v>82</v>
      </c>
      <c r="F7" s="1" t="s">
        <v>83</v>
      </c>
      <c r="G7" s="27">
        <f>IF(H7="Not Applicable","N/A",1)</f>
        <v>1</v>
      </c>
      <c r="H7" s="88"/>
      <c r="I7" s="27">
        <f>IF(H7=Resources!$B$3,1*G7,IF(H7=Resources!$B$4,G7/2,0))</f>
        <v>0</v>
      </c>
      <c r="J7" s="1" t="s">
        <v>84</v>
      </c>
      <c r="K7" s="30"/>
    </row>
    <row r="8" spans="1:11" ht="27.6">
      <c r="A8" s="46">
        <v>1.4</v>
      </c>
      <c r="B8" s="29" t="s">
        <v>85</v>
      </c>
      <c r="C8" s="21" t="s">
        <v>86</v>
      </c>
      <c r="D8" s="1" t="s">
        <v>73</v>
      </c>
      <c r="E8" s="1" t="s">
        <v>87</v>
      </c>
      <c r="F8" s="1" t="s">
        <v>88</v>
      </c>
      <c r="G8" s="27">
        <f>IF(H8="Not Applicable","N/A",2)</f>
        <v>2</v>
      </c>
      <c r="H8" s="23"/>
      <c r="I8" s="27">
        <f>IF(H8=Resources!$B$3,1*G8,IF(H8=Resources!$B$4,G8/2,0))</f>
        <v>0</v>
      </c>
      <c r="J8" s="26" t="s">
        <v>89</v>
      </c>
      <c r="K8" s="28"/>
    </row>
    <row r="9" spans="1:11" ht="41.45">
      <c r="A9" s="46">
        <v>1.5</v>
      </c>
      <c r="B9" s="29" t="s">
        <v>85</v>
      </c>
      <c r="C9" s="21" t="s">
        <v>86</v>
      </c>
      <c r="D9" s="1" t="s">
        <v>73</v>
      </c>
      <c r="E9" s="1" t="s">
        <v>90</v>
      </c>
      <c r="F9" s="1" t="s">
        <v>91</v>
      </c>
      <c r="G9" s="27">
        <f>IF(H9="Not Applicable","N/A",3)</f>
        <v>3</v>
      </c>
      <c r="H9" s="23"/>
      <c r="I9" s="27">
        <f>IF(H9=Resources!$B$3,1*G9,IF(H9=Resources!$B$4,G9/2,0))</f>
        <v>0</v>
      </c>
      <c r="J9" s="26" t="s">
        <v>92</v>
      </c>
      <c r="K9" s="28"/>
    </row>
    <row r="10" spans="1:11" ht="62.25" customHeight="1">
      <c r="A10" s="46">
        <v>1.6</v>
      </c>
      <c r="B10" s="29" t="s">
        <v>85</v>
      </c>
      <c r="C10" s="21" t="s">
        <v>86</v>
      </c>
      <c r="D10" s="26" t="s">
        <v>73</v>
      </c>
      <c r="E10" s="26" t="s">
        <v>93</v>
      </c>
      <c r="F10" s="26" t="s">
        <v>94</v>
      </c>
      <c r="G10" s="27">
        <f>IF(H10="Not Applicable","N/A",2)</f>
        <v>2</v>
      </c>
      <c r="H10" s="23"/>
      <c r="I10" s="27">
        <f>IF(H10=Resources!$B$3,1*G10,IF(H10=Resources!$B$4,G10/2,0))</f>
        <v>0</v>
      </c>
      <c r="J10" s="26"/>
      <c r="K10" s="28"/>
    </row>
    <row r="11" spans="1:11" ht="41.45">
      <c r="A11" s="46">
        <v>1.7</v>
      </c>
      <c r="B11" s="29" t="s">
        <v>85</v>
      </c>
      <c r="C11" s="21" t="s">
        <v>86</v>
      </c>
      <c r="D11" s="26" t="s">
        <v>73</v>
      </c>
      <c r="E11" s="26" t="s">
        <v>95</v>
      </c>
      <c r="F11" s="26" t="s">
        <v>96</v>
      </c>
      <c r="G11" s="27">
        <f>IF(H11="Not Applicable","N/A",3)</f>
        <v>3</v>
      </c>
      <c r="H11" s="23"/>
      <c r="I11" s="27">
        <f>IF(H11=Resources!$B$3,1*G11,IF(H11=Resources!$B$4,G11/2,0))</f>
        <v>0</v>
      </c>
      <c r="J11" s="26" t="s">
        <v>97</v>
      </c>
      <c r="K11" s="28"/>
    </row>
    <row r="12" spans="1:11" ht="193.15">
      <c r="A12" s="46">
        <v>1.8</v>
      </c>
      <c r="B12" s="29" t="s">
        <v>71</v>
      </c>
      <c r="C12" s="21" t="s">
        <v>98</v>
      </c>
      <c r="D12" s="1" t="s">
        <v>73</v>
      </c>
      <c r="E12" s="1" t="s">
        <v>99</v>
      </c>
      <c r="F12" s="1" t="s">
        <v>100</v>
      </c>
      <c r="G12" s="27">
        <f t="shared" ref="G12:G23" si="0">IF(H12="Not Applicable","N/A",1)</f>
        <v>1</v>
      </c>
      <c r="H12" s="88"/>
      <c r="I12" s="27">
        <f>IF(H12=Resources!$B$3,1*G12,IF(H12=Resources!$B$4,G12/2,0))</f>
        <v>0</v>
      </c>
      <c r="J12" s="1" t="s">
        <v>101</v>
      </c>
      <c r="K12" s="30"/>
    </row>
    <row r="13" spans="1:11" ht="124.15">
      <c r="A13" s="46">
        <v>1.9</v>
      </c>
      <c r="B13" s="29" t="s">
        <v>71</v>
      </c>
      <c r="C13" s="21" t="s">
        <v>98</v>
      </c>
      <c r="D13" s="1" t="s">
        <v>73</v>
      </c>
      <c r="E13" s="1" t="s">
        <v>102</v>
      </c>
      <c r="F13" s="1" t="s">
        <v>103</v>
      </c>
      <c r="G13" s="27">
        <v>2</v>
      </c>
      <c r="H13" s="88"/>
      <c r="I13" s="27">
        <f>IF(H13=Resources!$B$3,1*G13,IF(H13=Resources!$B$4,G13/2,0))</f>
        <v>0</v>
      </c>
      <c r="J13" s="1" t="s">
        <v>104</v>
      </c>
      <c r="K13" s="30"/>
    </row>
    <row r="14" spans="1:11" ht="76.5" customHeight="1">
      <c r="A14" s="47">
        <v>1.1000000000000001</v>
      </c>
      <c r="B14" s="29" t="s">
        <v>71</v>
      </c>
      <c r="C14" s="21" t="s">
        <v>98</v>
      </c>
      <c r="D14" s="1" t="s">
        <v>73</v>
      </c>
      <c r="E14" s="1" t="s">
        <v>105</v>
      </c>
      <c r="F14" s="1" t="s">
        <v>106</v>
      </c>
      <c r="G14" s="27">
        <f t="shared" si="0"/>
        <v>1</v>
      </c>
      <c r="H14" s="88"/>
      <c r="I14" s="27">
        <f>IF(H14=Resources!$B$3,1*G14,IF(H14=Resources!$B$4,G14/2,0))</f>
        <v>0</v>
      </c>
      <c r="J14" s="1" t="s">
        <v>107</v>
      </c>
      <c r="K14" s="30"/>
    </row>
    <row r="15" spans="1:11" ht="69">
      <c r="A15" s="47">
        <v>1.1100000000000001</v>
      </c>
      <c r="B15" s="29" t="s">
        <v>71</v>
      </c>
      <c r="C15" s="21" t="s">
        <v>98</v>
      </c>
      <c r="D15" s="1" t="s">
        <v>73</v>
      </c>
      <c r="E15" s="1" t="s">
        <v>108</v>
      </c>
      <c r="F15" s="1" t="s">
        <v>109</v>
      </c>
      <c r="G15" s="27">
        <f t="shared" si="0"/>
        <v>1</v>
      </c>
      <c r="H15" s="88"/>
      <c r="I15" s="27">
        <f>IF(H15=Resources!$B$3,1*G15,IF(H15=Resources!$B$4,G15/2,0))</f>
        <v>0</v>
      </c>
      <c r="J15" s="1" t="s">
        <v>110</v>
      </c>
      <c r="K15" s="30"/>
    </row>
    <row r="16" spans="1:11" ht="96.6">
      <c r="A16" s="47">
        <v>1.1200000000000001</v>
      </c>
      <c r="B16" s="29" t="s">
        <v>71</v>
      </c>
      <c r="C16" s="21" t="s">
        <v>111</v>
      </c>
      <c r="D16" s="1" t="s">
        <v>73</v>
      </c>
      <c r="E16" s="1" t="s">
        <v>112</v>
      </c>
      <c r="F16" s="1" t="s">
        <v>113</v>
      </c>
      <c r="G16" s="27">
        <f t="shared" si="0"/>
        <v>1</v>
      </c>
      <c r="H16" s="88"/>
      <c r="I16" s="27">
        <f>IF(H16=Resources!$B$3,1*G16,IF(H16=Resources!$B$4,G16/2,0))</f>
        <v>0</v>
      </c>
      <c r="J16" s="1" t="s">
        <v>114</v>
      </c>
      <c r="K16" s="30"/>
    </row>
    <row r="17" spans="1:11" ht="175.15" customHeight="1">
      <c r="A17" s="47">
        <v>1.1299999999999999</v>
      </c>
      <c r="B17" s="29" t="s">
        <v>71</v>
      </c>
      <c r="C17" s="21" t="s">
        <v>111</v>
      </c>
      <c r="D17" s="1" t="s">
        <v>73</v>
      </c>
      <c r="E17" s="1" t="s">
        <v>115</v>
      </c>
      <c r="F17" s="1" t="s">
        <v>116</v>
      </c>
      <c r="G17" s="27">
        <f t="shared" si="0"/>
        <v>1</v>
      </c>
      <c r="H17" s="88"/>
      <c r="I17" s="27">
        <f>IF(H17=Resources!$B$3,1*G17,IF(H17=Resources!$B$4,G17/2,0))</f>
        <v>0</v>
      </c>
      <c r="J17" s="1" t="s">
        <v>117</v>
      </c>
      <c r="K17" s="30"/>
    </row>
    <row r="18" spans="1:11" ht="179.45">
      <c r="A18" s="47">
        <v>1.1399999999999999</v>
      </c>
      <c r="B18" s="29" t="s">
        <v>71</v>
      </c>
      <c r="C18" s="21" t="s">
        <v>118</v>
      </c>
      <c r="D18" s="1" t="s">
        <v>73</v>
      </c>
      <c r="E18" s="1" t="s">
        <v>119</v>
      </c>
      <c r="F18" s="1" t="s">
        <v>120</v>
      </c>
      <c r="G18" s="27">
        <f t="shared" si="0"/>
        <v>1</v>
      </c>
      <c r="H18" s="88"/>
      <c r="I18" s="27">
        <f>IF(H18=Resources!$B$3,1*G18,IF(H18=Resources!$B$4,G18/2,0))</f>
        <v>0</v>
      </c>
      <c r="J18" s="1" t="s">
        <v>121</v>
      </c>
      <c r="K18" s="30"/>
    </row>
    <row r="19" spans="1:11" ht="55.15">
      <c r="A19" s="47">
        <v>1.1499999999999999</v>
      </c>
      <c r="B19" s="29" t="s">
        <v>71</v>
      </c>
      <c r="C19" s="21" t="s">
        <v>111</v>
      </c>
      <c r="D19" s="1" t="s">
        <v>73</v>
      </c>
      <c r="E19" s="1" t="s">
        <v>122</v>
      </c>
      <c r="F19" s="1" t="s">
        <v>123</v>
      </c>
      <c r="G19" s="27">
        <f t="shared" si="0"/>
        <v>1</v>
      </c>
      <c r="H19" s="88"/>
      <c r="I19" s="27">
        <f>IF(H19=Resources!$B$3,1*G19,IF(H19=Resources!$B$4,G19/2,0))</f>
        <v>0</v>
      </c>
      <c r="J19" s="1" t="s">
        <v>124</v>
      </c>
      <c r="K19" s="30"/>
    </row>
    <row r="20" spans="1:11" ht="179.45">
      <c r="A20" s="47">
        <v>1.1599999999999999</v>
      </c>
      <c r="B20" s="29" t="s">
        <v>71</v>
      </c>
      <c r="C20" s="21" t="s">
        <v>111</v>
      </c>
      <c r="D20" s="1" t="s">
        <v>73</v>
      </c>
      <c r="E20" s="1" t="s">
        <v>125</v>
      </c>
      <c r="F20" s="1" t="s">
        <v>126</v>
      </c>
      <c r="G20" s="27">
        <f t="shared" si="0"/>
        <v>1</v>
      </c>
      <c r="H20" s="88"/>
      <c r="I20" s="27">
        <f>IF(H20=Resources!$B$3,1*G20,IF(H20=Resources!$B$4,G20/2,0))</f>
        <v>0</v>
      </c>
      <c r="J20" s="1" t="s">
        <v>127</v>
      </c>
      <c r="K20" s="30"/>
    </row>
    <row r="21" spans="1:11" ht="55.15">
      <c r="A21" s="47">
        <v>1.17</v>
      </c>
      <c r="B21" s="29" t="s">
        <v>71</v>
      </c>
      <c r="C21" s="21" t="s">
        <v>111</v>
      </c>
      <c r="D21" s="1" t="s">
        <v>73</v>
      </c>
      <c r="E21" s="1" t="s">
        <v>128</v>
      </c>
      <c r="F21" s="1" t="s">
        <v>129</v>
      </c>
      <c r="G21" s="27">
        <f t="shared" si="0"/>
        <v>1</v>
      </c>
      <c r="H21" s="88"/>
      <c r="I21" s="27">
        <f>IF(H21=Resources!$B$3,1*G21,IF(H21=Resources!$B$4,G21/2,0))</f>
        <v>0</v>
      </c>
      <c r="J21" s="1" t="s">
        <v>130</v>
      </c>
      <c r="K21" s="30"/>
    </row>
    <row r="22" spans="1:11" ht="91.15" customHeight="1">
      <c r="A22" s="47">
        <v>1.18</v>
      </c>
      <c r="B22" s="29" t="s">
        <v>71</v>
      </c>
      <c r="C22" s="21" t="s">
        <v>111</v>
      </c>
      <c r="D22" s="1" t="s">
        <v>73</v>
      </c>
      <c r="E22" s="1" t="s">
        <v>131</v>
      </c>
      <c r="F22" s="1" t="s">
        <v>132</v>
      </c>
      <c r="G22" s="27">
        <f t="shared" si="0"/>
        <v>1</v>
      </c>
      <c r="H22" s="88"/>
      <c r="I22" s="27">
        <f>IF(H22=Resources!$B$3,1*G22,IF(H22=Resources!$B$4,G22/2,0))</f>
        <v>0</v>
      </c>
      <c r="J22" s="1" t="s">
        <v>133</v>
      </c>
      <c r="K22" s="30"/>
    </row>
    <row r="23" spans="1:11" ht="96.6">
      <c r="A23" s="47">
        <v>1.19</v>
      </c>
      <c r="B23" s="29" t="s">
        <v>71</v>
      </c>
      <c r="C23" s="21" t="s">
        <v>111</v>
      </c>
      <c r="D23" s="1" t="s">
        <v>73</v>
      </c>
      <c r="E23" s="1" t="s">
        <v>134</v>
      </c>
      <c r="F23" s="1" t="s">
        <v>135</v>
      </c>
      <c r="G23" s="27">
        <f t="shared" si="0"/>
        <v>1</v>
      </c>
      <c r="H23" s="88"/>
      <c r="I23" s="27">
        <f>IF(H23=Resources!$B$3,1*G23,IF(H23=Resources!$B$4,G23/2,0))</f>
        <v>0</v>
      </c>
      <c r="J23" s="11" t="s">
        <v>136</v>
      </c>
      <c r="K23" s="30"/>
    </row>
    <row r="24" spans="1:11" ht="132.75" customHeight="1">
      <c r="A24" s="47">
        <v>1.2</v>
      </c>
      <c r="B24" s="29" t="s">
        <v>71</v>
      </c>
      <c r="C24" s="21" t="s">
        <v>111</v>
      </c>
      <c r="D24" s="1" t="s">
        <v>73</v>
      </c>
      <c r="E24" s="1" t="s">
        <v>137</v>
      </c>
      <c r="F24" s="1" t="s">
        <v>138</v>
      </c>
      <c r="G24" s="27">
        <v>2</v>
      </c>
      <c r="H24" s="88"/>
      <c r="I24" s="27">
        <f>IF(H24=Resources!$B$3,1*G24,IF(H24=Resources!$B$4,G24/2,0))</f>
        <v>0</v>
      </c>
      <c r="J24" s="11" t="s">
        <v>139</v>
      </c>
      <c r="K24" s="30"/>
    </row>
    <row r="25" spans="1:11" ht="132" customHeight="1">
      <c r="A25" s="47">
        <v>1.21</v>
      </c>
      <c r="B25" s="29" t="s">
        <v>71</v>
      </c>
      <c r="C25" s="21" t="s">
        <v>111</v>
      </c>
      <c r="D25" s="1" t="s">
        <v>73</v>
      </c>
      <c r="E25" s="1" t="s">
        <v>140</v>
      </c>
      <c r="F25" s="1" t="s">
        <v>141</v>
      </c>
      <c r="G25" s="27">
        <v>2</v>
      </c>
      <c r="H25" s="88"/>
      <c r="I25" s="27">
        <f>IF(H25=Resources!$B$3,1*G25,IF(H25=Resources!$B$4,G25/2,0))</f>
        <v>0</v>
      </c>
      <c r="J25" s="1" t="s">
        <v>142</v>
      </c>
      <c r="K25" s="30"/>
    </row>
    <row r="26" spans="1:11" ht="82.9">
      <c r="A26" s="47">
        <v>1.22</v>
      </c>
      <c r="B26" s="29" t="s">
        <v>71</v>
      </c>
      <c r="C26" s="21" t="s">
        <v>111</v>
      </c>
      <c r="D26" s="1" t="s">
        <v>73</v>
      </c>
      <c r="E26" s="1" t="s">
        <v>143</v>
      </c>
      <c r="F26" s="1" t="s">
        <v>144</v>
      </c>
      <c r="G26" s="27">
        <v>1</v>
      </c>
      <c r="H26" s="126"/>
      <c r="I26" s="27">
        <f>IF(H26=Resources!$B$3,1*G26,IF(H26=Resources!$B$4,G26/2,0))</f>
        <v>0</v>
      </c>
      <c r="J26" s="1" t="s">
        <v>145</v>
      </c>
      <c r="K26" s="30"/>
    </row>
    <row r="27" spans="1:11" ht="110.45">
      <c r="A27" s="47">
        <v>1.23</v>
      </c>
      <c r="B27" s="29" t="s">
        <v>71</v>
      </c>
      <c r="C27" s="21" t="s">
        <v>111</v>
      </c>
      <c r="D27" s="1" t="s">
        <v>73</v>
      </c>
      <c r="E27" s="1" t="s">
        <v>146</v>
      </c>
      <c r="F27" s="1" t="s">
        <v>147</v>
      </c>
      <c r="G27" s="27">
        <v>2</v>
      </c>
      <c r="H27" s="126"/>
      <c r="I27" s="27">
        <f>IF(H27=Resources!$B$3,1*G27,IF(H27=Resources!$B$4,G27/2,0))</f>
        <v>0</v>
      </c>
      <c r="J27" s="1" t="s">
        <v>148</v>
      </c>
      <c r="K27" s="30"/>
    </row>
    <row r="28" spans="1:11" ht="138" customHeight="1">
      <c r="A28" s="47">
        <v>1.24</v>
      </c>
      <c r="B28" s="29" t="s">
        <v>71</v>
      </c>
      <c r="C28" s="21" t="s">
        <v>111</v>
      </c>
      <c r="D28" s="1" t="s">
        <v>73</v>
      </c>
      <c r="E28" s="1" t="s">
        <v>149</v>
      </c>
      <c r="F28" s="1" t="s">
        <v>150</v>
      </c>
      <c r="G28" s="27">
        <v>3</v>
      </c>
      <c r="H28" s="23"/>
      <c r="I28" s="27">
        <f>IF(H28=Resources!$B$3,1*G28,IF(H28=Resources!$B$4,G28/2,0))</f>
        <v>0</v>
      </c>
      <c r="J28" s="1" t="s">
        <v>151</v>
      </c>
      <c r="K28" s="30"/>
    </row>
    <row r="29" spans="1:11" ht="25.15" customHeight="1">
      <c r="H29" s="16"/>
    </row>
    <row r="30" spans="1:11" ht="16.899999999999999" customHeight="1" thickBot="1">
      <c r="B30" s="155" t="s">
        <v>152</v>
      </c>
      <c r="C30" s="155"/>
      <c r="D30" s="155"/>
      <c r="E30" s="155"/>
    </row>
    <row r="31" spans="1:11" ht="16.899999999999999" customHeight="1">
      <c r="B31" s="38" t="s">
        <v>153</v>
      </c>
      <c r="C31" s="39"/>
      <c r="D31" s="154">
        <f>D46</f>
        <v>0</v>
      </c>
      <c r="E31" s="154"/>
      <c r="I31" s="31"/>
    </row>
    <row r="32" spans="1:11" ht="16.899999999999999" customHeight="1">
      <c r="B32" s="40" t="s">
        <v>154</v>
      </c>
      <c r="C32" s="41"/>
      <c r="D32" s="150">
        <f>D47</f>
        <v>0</v>
      </c>
      <c r="E32" s="150"/>
      <c r="I32" s="2"/>
    </row>
    <row r="33" spans="2:9" ht="16.899999999999999" customHeight="1">
      <c r="B33" s="40" t="s">
        <v>155</v>
      </c>
      <c r="C33" s="41"/>
      <c r="D33" s="150">
        <f>D48</f>
        <v>0</v>
      </c>
      <c r="E33" s="150"/>
      <c r="I33" s="2"/>
    </row>
    <row r="34" spans="2:9" ht="19.899999999999999" customHeight="1">
      <c r="B34" s="42" t="s">
        <v>156</v>
      </c>
      <c r="C34" s="43"/>
      <c r="D34" s="151">
        <f>IFERROR(D45,"Not Applicable")</f>
        <v>0</v>
      </c>
      <c r="E34" s="151"/>
    </row>
    <row r="35" spans="2:9" ht="25.15" customHeight="1"/>
    <row r="36" spans="2:9" ht="16.899999999999999" customHeight="1" thickBot="1">
      <c r="B36" s="156" t="s">
        <v>157</v>
      </c>
      <c r="C36" s="156"/>
      <c r="D36" s="156"/>
    </row>
    <row r="37" spans="2:9" ht="12" customHeight="1">
      <c r="B37" s="36" t="s">
        <v>158</v>
      </c>
      <c r="C37" s="34"/>
      <c r="D37" s="35">
        <f>SUM(G5:G28)</f>
        <v>38</v>
      </c>
    </row>
    <row r="38" spans="2:9" ht="12" customHeight="1">
      <c r="B38" s="149" t="s">
        <v>159</v>
      </c>
      <c r="C38" s="149"/>
      <c r="D38" s="32">
        <f>SUMIF($G$5:$G$28,1,$G$5:$G$28)</f>
        <v>14</v>
      </c>
    </row>
    <row r="39" spans="2:9" ht="12" customHeight="1">
      <c r="B39" s="129" t="s">
        <v>160</v>
      </c>
      <c r="C39" s="37"/>
      <c r="D39" s="32">
        <f>SUMIF($G$5:$G$28,2,$G$5:$G$28)</f>
        <v>12</v>
      </c>
    </row>
    <row r="40" spans="2:9" ht="16.899999999999999" customHeight="1">
      <c r="B40" s="129" t="s">
        <v>161</v>
      </c>
      <c r="C40" s="37"/>
      <c r="D40" s="32">
        <f>SUMIF($G$5:$G$28,3,$G$5:$G$28)</f>
        <v>12</v>
      </c>
    </row>
    <row r="41" spans="2:9" ht="12" customHeight="1">
      <c r="B41" s="36" t="s">
        <v>162</v>
      </c>
      <c r="C41" s="34"/>
      <c r="D41" s="35">
        <f>SUM(I5:I28)</f>
        <v>0</v>
      </c>
    </row>
    <row r="42" spans="2:9" ht="12" customHeight="1">
      <c r="B42" s="149" t="s">
        <v>159</v>
      </c>
      <c r="C42" s="149"/>
      <c r="D42" s="32">
        <f>SUMIF($G$5:$G$28,1,$I$5:$I$28)</f>
        <v>0</v>
      </c>
    </row>
    <row r="43" spans="2:9" ht="12" customHeight="1">
      <c r="B43" s="129" t="s">
        <v>160</v>
      </c>
      <c r="C43" s="37"/>
      <c r="D43" s="32">
        <f>SUMIF($G$5:$G$28,2,$I$5:$I$28)</f>
        <v>0</v>
      </c>
    </row>
    <row r="44" spans="2:9" ht="16.899999999999999" customHeight="1">
      <c r="B44" s="129" t="s">
        <v>161</v>
      </c>
      <c r="C44" s="37"/>
      <c r="D44" s="32">
        <f>SUMIF($G$5:$G$28,3,$I$5:$I$28)</f>
        <v>0</v>
      </c>
    </row>
    <row r="45" spans="2:9" ht="12" customHeight="1">
      <c r="B45" s="36" t="s">
        <v>163</v>
      </c>
      <c r="C45" s="34"/>
      <c r="D45" s="48">
        <f>IFERROR(D41/D37,"Not Applicable")</f>
        <v>0</v>
      </c>
    </row>
    <row r="46" spans="2:9" ht="12" customHeight="1">
      <c r="B46" s="149" t="s">
        <v>159</v>
      </c>
      <c r="C46" s="149"/>
      <c r="D46" s="33">
        <f>IF(D38&gt;0,D42/D38,"Not Applicable")</f>
        <v>0</v>
      </c>
    </row>
    <row r="47" spans="2:9" ht="12" customHeight="1">
      <c r="B47" s="129" t="s">
        <v>160</v>
      </c>
      <c r="C47" s="37"/>
      <c r="D47" s="33">
        <f>IF(D39&gt;0,D43/D39,"Not Applicable")</f>
        <v>0</v>
      </c>
    </row>
    <row r="48" spans="2:9" ht="12" customHeight="1">
      <c r="B48" s="129" t="s">
        <v>161</v>
      </c>
      <c r="C48" s="37"/>
      <c r="D48" s="32">
        <f>IF(D40&gt;0,D44/D40,"Not Applicable")</f>
        <v>0</v>
      </c>
    </row>
    <row r="49" spans="2:4">
      <c r="B49" s="129" t="s">
        <v>164</v>
      </c>
      <c r="C49" s="37"/>
      <c r="D49" s="33">
        <f>IF(D39+D40&gt;0,(D43+D44)/(D39+D40),"Not Applicable")</f>
        <v>0</v>
      </c>
    </row>
    <row r="76" spans="1:11" hidden="1">
      <c r="A76" s="7"/>
    </row>
    <row r="77" spans="1:11" hidden="1">
      <c r="A77" s="7"/>
    </row>
    <row r="78" spans="1:11" s="7" customFormat="1" hidden="1">
      <c r="B78" s="2"/>
      <c r="C78" s="2"/>
      <c r="D78" s="2"/>
      <c r="E78" s="2"/>
      <c r="F78" s="2"/>
      <c r="G78" s="2"/>
      <c r="J78" s="2"/>
      <c r="K78" s="8"/>
    </row>
    <row r="79" spans="1:11" s="7" customFormat="1" hidden="1">
      <c r="A79" s="17"/>
      <c r="B79" s="2"/>
      <c r="C79" s="2"/>
      <c r="D79" s="2"/>
      <c r="E79" s="2"/>
      <c r="F79" s="2"/>
      <c r="G79" s="2"/>
      <c r="J79" s="2"/>
      <c r="K79" s="8"/>
    </row>
    <row r="80" spans="1:11" s="7" customFormat="1" hidden="1">
      <c r="A80" s="17"/>
      <c r="B80" s="2"/>
      <c r="C80" s="2"/>
      <c r="D80" s="2"/>
      <c r="E80" s="2"/>
      <c r="F80" s="2"/>
      <c r="G80" s="2"/>
      <c r="J80" s="2"/>
      <c r="K80" s="8"/>
    </row>
    <row r="85"/>
    <row r="87"/>
  </sheetData>
  <mergeCells count="13">
    <mergeCell ref="H2:H3"/>
    <mergeCell ref="D31:E31"/>
    <mergeCell ref="B30:E30"/>
    <mergeCell ref="B36:D36"/>
    <mergeCell ref="B2:E3"/>
    <mergeCell ref="A2:A3"/>
    <mergeCell ref="F2:G3"/>
    <mergeCell ref="B42:C42"/>
    <mergeCell ref="B38:C38"/>
    <mergeCell ref="B46:C46"/>
    <mergeCell ref="D32:E32"/>
    <mergeCell ref="D33:E33"/>
    <mergeCell ref="D34:E34"/>
  </mergeCells>
  <conditionalFormatting sqref="D32">
    <cfRule type="dataBar" priority="15">
      <dataBar>
        <cfvo type="num" val="0"/>
        <cfvo type="num" val="1"/>
        <color rgb="FFFFC000"/>
      </dataBar>
      <extLst>
        <ext xmlns:x14="http://schemas.microsoft.com/office/spreadsheetml/2009/9/main" uri="{B025F937-C7B1-47D3-B67F-A62EFF666E3E}">
          <x14:id>{EE94E964-1641-4BE3-97D0-CA0FCC239761}</x14:id>
        </ext>
      </extLst>
    </cfRule>
  </conditionalFormatting>
  <conditionalFormatting sqref="D33">
    <cfRule type="dataBar" priority="14">
      <dataBar>
        <cfvo type="num" val="0"/>
        <cfvo type="num" val="1"/>
        <color rgb="FF00B050"/>
      </dataBar>
      <extLst>
        <ext xmlns:x14="http://schemas.microsoft.com/office/spreadsheetml/2009/9/main" uri="{B025F937-C7B1-47D3-B67F-A62EFF666E3E}">
          <x14:id>{CC0E01A1-E946-4D9E-9CDC-67C6009D8C76}</x14:id>
        </ext>
      </extLst>
    </cfRule>
  </conditionalFormatting>
  <conditionalFormatting sqref="D34">
    <cfRule type="dataBar" priority="13">
      <dataBar>
        <cfvo type="num" val="0"/>
        <cfvo type="num" val="1"/>
        <color rgb="FF638EC6"/>
      </dataBar>
      <extLst>
        <ext xmlns:x14="http://schemas.microsoft.com/office/spreadsheetml/2009/9/main" uri="{B025F937-C7B1-47D3-B67F-A62EFF666E3E}">
          <x14:id>{A107B528-DC5D-4654-865B-8948984A6D7B}</x14:id>
        </ext>
      </extLst>
    </cfRule>
  </conditionalFormatting>
  <conditionalFormatting sqref="D31">
    <cfRule type="dataBar" priority="16">
      <dataBar>
        <cfvo type="num" val="0"/>
        <cfvo type="num" val="1"/>
        <color rgb="FFFF0000"/>
      </dataBar>
      <extLst>
        <ext xmlns:x14="http://schemas.microsoft.com/office/spreadsheetml/2009/9/main" uri="{B025F937-C7B1-47D3-B67F-A62EFF666E3E}">
          <x14:id>{DC3CFC77-2917-4ECE-BD7E-993BC4EF437A}</x14:id>
        </ext>
      </extLst>
    </cfRule>
  </conditionalFormatting>
  <conditionalFormatting sqref="H2:H3">
    <cfRule type="cellIs" dxfId="41" priority="7" operator="equal">
      <formula>0</formula>
    </cfRule>
  </conditionalFormatting>
  <conditionalFormatting sqref="H6:H28">
    <cfRule type="notContainsBlanks" dxfId="40" priority="17">
      <formula>LEN(TRIM(H6))&gt;0</formula>
    </cfRule>
  </conditionalFormatting>
  <conditionalFormatting sqref="H5">
    <cfRule type="notContainsBlanks" dxfId="39" priority="1">
      <formula>LEN(TRIM(H5))&gt;0</formula>
    </cfRule>
  </conditionalFormatting>
  <pageMargins left="0.51181102362204722" right="0.51181102362204722" top="0.78740157480314965" bottom="0.78740157480314965" header="0.31496062992125984" footer="0.31496062992125984"/>
  <pageSetup paperSize="9" scale="43" orientation="landscape" r:id="rId1"/>
  <ignoredErrors>
    <ignoredError sqref="G9:G10" formula="1"/>
  </ignoredErrors>
  <drawing r:id="rId2"/>
  <extLst>
    <ext xmlns:x14="http://schemas.microsoft.com/office/spreadsheetml/2009/9/main" uri="{78C0D931-6437-407d-A8EE-F0AAD7539E65}">
      <x14:conditionalFormattings>
        <x14:conditionalFormatting xmlns:xm="http://schemas.microsoft.com/office/excel/2006/main">
          <x14:cfRule type="dataBar" id="{EE94E964-1641-4BE3-97D0-CA0FCC239761}">
            <x14:dataBar minLength="0" maxLength="100">
              <x14:cfvo type="num">
                <xm:f>0</xm:f>
              </x14:cfvo>
              <x14:cfvo type="num">
                <xm:f>1</xm:f>
              </x14:cfvo>
              <x14:negativeFillColor rgb="FFFF0000"/>
              <x14:axisColor rgb="FF000000"/>
            </x14:dataBar>
          </x14:cfRule>
          <xm:sqref>D32</xm:sqref>
        </x14:conditionalFormatting>
        <x14:conditionalFormatting xmlns:xm="http://schemas.microsoft.com/office/excel/2006/main">
          <x14:cfRule type="dataBar" id="{CC0E01A1-E946-4D9E-9CDC-67C6009D8C76}">
            <x14:dataBar minLength="0" maxLength="100">
              <x14:cfvo type="num">
                <xm:f>0</xm:f>
              </x14:cfvo>
              <x14:cfvo type="num">
                <xm:f>1</xm:f>
              </x14:cfvo>
              <x14:negativeFillColor rgb="FFFF0000"/>
              <x14:axisColor rgb="FF000000"/>
            </x14:dataBar>
          </x14:cfRule>
          <xm:sqref>D33</xm:sqref>
        </x14:conditionalFormatting>
        <x14:conditionalFormatting xmlns:xm="http://schemas.microsoft.com/office/excel/2006/main">
          <x14:cfRule type="dataBar" id="{A107B528-DC5D-4654-865B-8948984A6D7B}">
            <x14:dataBar minLength="0" maxLength="100">
              <x14:cfvo type="num">
                <xm:f>0</xm:f>
              </x14:cfvo>
              <x14:cfvo type="num">
                <xm:f>1</xm:f>
              </x14:cfvo>
              <x14:negativeFillColor rgb="FFFF0000"/>
              <x14:axisColor rgb="FF000000"/>
            </x14:dataBar>
          </x14:cfRule>
          <xm:sqref>D34</xm:sqref>
        </x14:conditionalFormatting>
        <x14:conditionalFormatting xmlns:xm="http://schemas.microsoft.com/office/excel/2006/main">
          <x14:cfRule type="dataBar" id="{DC3CFC77-2917-4ECE-BD7E-993BC4EF437A}">
            <x14:dataBar minLength="0" maxLength="100">
              <x14:cfvo type="num">
                <xm:f>0</xm:f>
              </x14:cfvo>
              <x14:cfvo type="num">
                <xm:f>1</xm:f>
              </x14:cfvo>
              <x14:negativeFillColor rgb="FFFF0000"/>
              <x14:axisColor rgb="FF000000"/>
            </x14:dataBar>
          </x14:cfRule>
          <xm:sqref>D31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Resources!$B$3:$B$6</xm:f>
          </x14:formula1>
          <xm:sqref>H5:H28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L89"/>
  <sheetViews>
    <sheetView showGridLines="0" zoomScale="110" zoomScaleNormal="110" zoomScaleSheetLayoutView="55" workbookViewId="0">
      <pane ySplit="4" topLeftCell="A5" activePane="bottomLeft" state="frozen"/>
      <selection pane="bottomLeft"/>
      <selection activeCell="J5" sqref="J5"/>
    </sheetView>
  </sheetViews>
  <sheetFormatPr defaultColWidth="0" defaultRowHeight="13.9" customHeight="1" zeroHeight="1"/>
  <cols>
    <col min="1" max="1" width="6" style="17" customWidth="1"/>
    <col min="2" max="2" width="18.7109375" style="2" customWidth="1"/>
    <col min="3" max="4" width="15.7109375" style="2" customWidth="1"/>
    <col min="5" max="5" width="45.7109375" style="2" customWidth="1"/>
    <col min="6" max="6" width="50.7109375" style="2" customWidth="1"/>
    <col min="7" max="7" width="16.7109375" style="2" customWidth="1"/>
    <col min="8" max="8" width="12.7109375" style="7" customWidth="1"/>
    <col min="9" max="9" width="12.7109375" style="7" hidden="1" customWidth="1"/>
    <col min="10" max="10" width="70.7109375" style="2" customWidth="1"/>
    <col min="11" max="11" width="50.7109375" style="8" customWidth="1"/>
    <col min="12" max="12" width="3.7109375" style="2" customWidth="1"/>
    <col min="13" max="16384" width="9.140625" style="2" hidden="1"/>
  </cols>
  <sheetData>
    <row r="1" spans="1:11" ht="7.9" customHeight="1">
      <c r="H1" s="2"/>
      <c r="I1" s="2"/>
    </row>
    <row r="2" spans="1:11" ht="13.15" customHeight="1">
      <c r="A2" s="144"/>
      <c r="B2" s="140" t="s">
        <v>165</v>
      </c>
      <c r="C2" s="140"/>
      <c r="D2" s="140"/>
      <c r="E2" s="141"/>
      <c r="F2" s="145" t="s">
        <v>60</v>
      </c>
      <c r="G2" s="146"/>
      <c r="H2" s="152">
        <f>COUNTBLANK(H5:H12)</f>
        <v>8</v>
      </c>
    </row>
    <row r="3" spans="1:11" ht="19.899999999999999" customHeight="1" thickBot="1">
      <c r="A3" s="144"/>
      <c r="B3" s="142"/>
      <c r="C3" s="142"/>
      <c r="D3" s="142"/>
      <c r="E3" s="143"/>
      <c r="F3" s="147"/>
      <c r="G3" s="148"/>
      <c r="H3" s="153"/>
    </row>
    <row r="4" spans="1:11" s="7" customFormat="1" ht="45" customHeight="1" thickTop="1">
      <c r="B4" s="44" t="s">
        <v>61</v>
      </c>
      <c r="C4" s="22" t="s">
        <v>62</v>
      </c>
      <c r="D4" s="22" t="s">
        <v>63</v>
      </c>
      <c r="E4" s="22" t="s">
        <v>64</v>
      </c>
      <c r="F4" s="22" t="s">
        <v>65</v>
      </c>
      <c r="G4" s="22" t="s">
        <v>66</v>
      </c>
      <c r="H4" s="22" t="s">
        <v>67</v>
      </c>
      <c r="I4" s="22" t="s">
        <v>68</v>
      </c>
      <c r="J4" s="22" t="s">
        <v>69</v>
      </c>
      <c r="K4" s="45" t="s">
        <v>70</v>
      </c>
    </row>
    <row r="5" spans="1:11" ht="41.45">
      <c r="A5" s="46">
        <v>2.1</v>
      </c>
      <c r="B5" s="29" t="s">
        <v>166</v>
      </c>
      <c r="C5" s="21" t="s">
        <v>167</v>
      </c>
      <c r="D5" s="1" t="s">
        <v>73</v>
      </c>
      <c r="E5" s="1" t="s">
        <v>168</v>
      </c>
      <c r="F5" s="1" t="s">
        <v>169</v>
      </c>
      <c r="G5" s="27">
        <f t="shared" ref="G5:G11" si="0">IF(H5="Not Applicable","N/A",1)</f>
        <v>1</v>
      </c>
      <c r="H5" s="23"/>
      <c r="I5" s="27">
        <f>IF(H5=Resources!$B$3,1*G5,IF(H5=Resources!$B$4,G5/2,0))</f>
        <v>0</v>
      </c>
      <c r="J5" s="26" t="s">
        <v>170</v>
      </c>
      <c r="K5" s="28"/>
    </row>
    <row r="6" spans="1:11" ht="41.45">
      <c r="A6" s="46">
        <v>2.2000000000000002</v>
      </c>
      <c r="B6" s="29" t="s">
        <v>166</v>
      </c>
      <c r="C6" s="21" t="s">
        <v>171</v>
      </c>
      <c r="D6" s="1" t="s">
        <v>73</v>
      </c>
      <c r="E6" s="1" t="s">
        <v>172</v>
      </c>
      <c r="F6" s="1" t="s">
        <v>173</v>
      </c>
      <c r="G6" s="27">
        <f t="shared" si="0"/>
        <v>1</v>
      </c>
      <c r="H6" s="23"/>
      <c r="I6" s="27">
        <f>IF(H6=Resources!$B$3,1*G6,IF(H6=Resources!$B$4,G6/2,0))</f>
        <v>0</v>
      </c>
      <c r="J6" s="26" t="s">
        <v>174</v>
      </c>
      <c r="K6" s="28"/>
    </row>
    <row r="7" spans="1:11" ht="27.6">
      <c r="A7" s="46">
        <v>2.2999999999999998</v>
      </c>
      <c r="B7" s="29" t="s">
        <v>166</v>
      </c>
      <c r="C7" s="21" t="s">
        <v>175</v>
      </c>
      <c r="D7" s="1" t="s">
        <v>73</v>
      </c>
      <c r="E7" s="1" t="s">
        <v>176</v>
      </c>
      <c r="F7" s="1" t="s">
        <v>177</v>
      </c>
      <c r="G7" s="27">
        <f t="shared" si="0"/>
        <v>1</v>
      </c>
      <c r="H7" s="23"/>
      <c r="I7" s="27">
        <f>IF(H7=Resources!$B$3,1*G7,IF(H7=Resources!$B$4,G7/2,0))</f>
        <v>0</v>
      </c>
      <c r="J7" s="26" t="s">
        <v>178</v>
      </c>
      <c r="K7" s="28"/>
    </row>
    <row r="8" spans="1:11" ht="46.5" customHeight="1">
      <c r="A8" s="46">
        <v>2.4</v>
      </c>
      <c r="B8" s="29" t="s">
        <v>166</v>
      </c>
      <c r="C8" s="25" t="s">
        <v>167</v>
      </c>
      <c r="D8" s="26" t="s">
        <v>73</v>
      </c>
      <c r="E8" s="26" t="s">
        <v>179</v>
      </c>
      <c r="F8" s="26" t="s">
        <v>180</v>
      </c>
      <c r="G8" s="27">
        <f t="shared" si="0"/>
        <v>1</v>
      </c>
      <c r="H8" s="23"/>
      <c r="I8" s="27">
        <f>IF(H8=Resources!$B$3,1*G8,IF(H8=Resources!$B$4,G8/2,0))</f>
        <v>0</v>
      </c>
      <c r="J8" s="1" t="s">
        <v>181</v>
      </c>
      <c r="K8" s="30"/>
    </row>
    <row r="9" spans="1:11" ht="124.15">
      <c r="A9" s="46">
        <v>2.5</v>
      </c>
      <c r="B9" s="29" t="s">
        <v>166</v>
      </c>
      <c r="C9" s="25" t="s">
        <v>167</v>
      </c>
      <c r="D9" s="26" t="s">
        <v>73</v>
      </c>
      <c r="E9" s="26" t="s">
        <v>182</v>
      </c>
      <c r="F9" s="26" t="s">
        <v>183</v>
      </c>
      <c r="G9" s="27">
        <f t="shared" si="0"/>
        <v>1</v>
      </c>
      <c r="H9" s="23"/>
      <c r="I9" s="27">
        <f>IF(H9=Resources!$B$3,1*G9,IF(H9=Resources!$B$4,G9/2,0))</f>
        <v>0</v>
      </c>
      <c r="J9" s="26" t="s">
        <v>184</v>
      </c>
      <c r="K9" s="28"/>
    </row>
    <row r="10" spans="1:11" ht="118.9" customHeight="1">
      <c r="A10" s="46">
        <v>2.6</v>
      </c>
      <c r="B10" s="29" t="s">
        <v>166</v>
      </c>
      <c r="C10" s="25" t="s">
        <v>171</v>
      </c>
      <c r="D10" s="26" t="s">
        <v>73</v>
      </c>
      <c r="E10" s="26" t="s">
        <v>185</v>
      </c>
      <c r="F10" s="26" t="s">
        <v>186</v>
      </c>
      <c r="G10" s="27">
        <v>3</v>
      </c>
      <c r="H10" s="23"/>
      <c r="I10" s="27">
        <f>IF(H10=Resources!$B$3,1*G10,IF(H10=Resources!$B$4,G10/2,0))</f>
        <v>0</v>
      </c>
      <c r="J10" s="26" t="s">
        <v>187</v>
      </c>
      <c r="K10" s="28"/>
    </row>
    <row r="11" spans="1:11" ht="55.15">
      <c r="A11" s="46">
        <v>2.7</v>
      </c>
      <c r="B11" s="29" t="s">
        <v>166</v>
      </c>
      <c r="C11" s="25" t="s">
        <v>171</v>
      </c>
      <c r="D11" s="26" t="s">
        <v>73</v>
      </c>
      <c r="E11" s="26" t="s">
        <v>188</v>
      </c>
      <c r="F11" s="26" t="s">
        <v>189</v>
      </c>
      <c r="G11" s="27">
        <f t="shared" si="0"/>
        <v>1</v>
      </c>
      <c r="H11" s="23"/>
      <c r="I11" s="27">
        <f>IF(H11=Resources!$B$3,1*G11,IF(H11=Resources!$B$4,G11/2,0))</f>
        <v>0</v>
      </c>
      <c r="J11" s="26" t="s">
        <v>190</v>
      </c>
      <c r="K11" s="28"/>
    </row>
    <row r="12" spans="1:11" ht="62.25" customHeight="1">
      <c r="A12" s="46">
        <v>2.8</v>
      </c>
      <c r="B12" s="29" t="s">
        <v>166</v>
      </c>
      <c r="C12" s="25" t="s">
        <v>175</v>
      </c>
      <c r="D12" s="26" t="s">
        <v>73</v>
      </c>
      <c r="E12" s="26" t="s">
        <v>191</v>
      </c>
      <c r="F12" s="26" t="s">
        <v>192</v>
      </c>
      <c r="G12" s="27">
        <f>IF(H12="Not Applicable","N/A",2)</f>
        <v>2</v>
      </c>
      <c r="H12" s="23"/>
      <c r="I12" s="27">
        <f>IF(H12=Resources!$B$3,1*G12,IF(H12=Resources!$B$4,G12/2,0))</f>
        <v>0</v>
      </c>
      <c r="J12" s="26" t="s">
        <v>193</v>
      </c>
      <c r="K12" s="28"/>
    </row>
    <row r="13" spans="1:11" ht="13.9" customHeight="1"/>
    <row r="14" spans="1:11" ht="19.899999999999999" customHeight="1">
      <c r="A14" s="46"/>
      <c r="H14" s="16"/>
    </row>
    <row r="15" spans="1:11" ht="25.15" customHeight="1" thickBot="1">
      <c r="B15" s="155" t="s">
        <v>152</v>
      </c>
      <c r="C15" s="155"/>
      <c r="D15" s="155"/>
      <c r="E15" s="155"/>
    </row>
    <row r="16" spans="1:11" ht="16.899999999999999" customHeight="1">
      <c r="A16" s="46"/>
      <c r="B16" s="38" t="s">
        <v>153</v>
      </c>
      <c r="C16" s="39"/>
      <c r="D16" s="154">
        <f>D31</f>
        <v>0</v>
      </c>
      <c r="E16" s="154"/>
    </row>
    <row r="17" spans="1:10" ht="16.899999999999999" customHeight="1">
      <c r="A17" s="46"/>
      <c r="B17" s="40" t="s">
        <v>154</v>
      </c>
      <c r="C17" s="41"/>
      <c r="D17" s="150">
        <f>D32</f>
        <v>0</v>
      </c>
      <c r="E17" s="150"/>
      <c r="H17" s="50"/>
      <c r="J17" s="49"/>
    </row>
    <row r="18" spans="1:10" ht="16.899999999999999" customHeight="1">
      <c r="A18" s="46"/>
      <c r="B18" s="40" t="s">
        <v>155</v>
      </c>
      <c r="C18" s="41"/>
      <c r="D18" s="150">
        <f>D33</f>
        <v>0</v>
      </c>
      <c r="E18" s="150"/>
      <c r="H18" s="50"/>
      <c r="J18" s="49"/>
    </row>
    <row r="19" spans="1:10" ht="16.899999999999999" customHeight="1">
      <c r="A19" s="46"/>
      <c r="B19" s="42" t="s">
        <v>156</v>
      </c>
      <c r="C19" s="43"/>
      <c r="D19" s="151">
        <f>IFERROR(D30,"Not Applicable")</f>
        <v>0</v>
      </c>
      <c r="E19" s="151"/>
      <c r="H19" s="50"/>
      <c r="J19" s="49"/>
    </row>
    <row r="20" spans="1:10" ht="19.899999999999999" customHeight="1">
      <c r="A20" s="47"/>
      <c r="G20" s="49"/>
      <c r="H20" s="50"/>
      <c r="I20" s="50"/>
      <c r="J20" s="49"/>
    </row>
    <row r="21" spans="1:10" ht="25.15" customHeight="1" thickBot="1">
      <c r="A21" s="46"/>
      <c r="B21" s="156" t="s">
        <v>157</v>
      </c>
      <c r="C21" s="156"/>
      <c r="D21" s="156"/>
      <c r="G21" s="49"/>
      <c r="H21" s="50"/>
      <c r="I21" s="50"/>
      <c r="J21" s="49"/>
    </row>
    <row r="22" spans="1:10" ht="16.899999999999999" customHeight="1">
      <c r="A22" s="46"/>
      <c r="B22" s="36" t="s">
        <v>158</v>
      </c>
      <c r="C22" s="34"/>
      <c r="D22" s="35">
        <f>SUM(G5:G13)</f>
        <v>11</v>
      </c>
    </row>
    <row r="23" spans="1:10" ht="12" customHeight="1">
      <c r="B23" s="149" t="s">
        <v>159</v>
      </c>
      <c r="C23" s="149"/>
      <c r="D23" s="32">
        <f>SUMIF($G$5:$G$13,1,$G$5:$G$13)</f>
        <v>6</v>
      </c>
    </row>
    <row r="24" spans="1:10" ht="12" customHeight="1">
      <c r="B24" s="129" t="s">
        <v>160</v>
      </c>
      <c r="C24" s="37"/>
      <c r="D24" s="32">
        <f>SUMIF($G$5:$G$13,2,$G$5:$G$13)</f>
        <v>2</v>
      </c>
    </row>
    <row r="25" spans="1:10" ht="12" customHeight="1">
      <c r="B25" s="129" t="s">
        <v>161</v>
      </c>
      <c r="C25" s="37"/>
      <c r="D25" s="32">
        <f>SUMIF($G$5:$G$13,3,$G$5:$G$13)</f>
        <v>3</v>
      </c>
    </row>
    <row r="26" spans="1:10" ht="16.899999999999999" customHeight="1">
      <c r="B26" s="36" t="s">
        <v>162</v>
      </c>
      <c r="C26" s="34"/>
      <c r="D26" s="35">
        <f>SUM(I5:I13)</f>
        <v>0</v>
      </c>
      <c r="E26" s="2" t="s">
        <v>194</v>
      </c>
    </row>
    <row r="27" spans="1:10" ht="12" customHeight="1">
      <c r="B27" s="149" t="s">
        <v>159</v>
      </c>
      <c r="C27" s="149"/>
      <c r="D27" s="32">
        <f>SUMIF($G$5:$G$13,1,$I$5:$I$13)</f>
        <v>0</v>
      </c>
    </row>
    <row r="28" spans="1:10" ht="12" customHeight="1">
      <c r="B28" s="129" t="s">
        <v>160</v>
      </c>
      <c r="C28" s="37"/>
      <c r="D28" s="32">
        <f>SUMIF($G$5:$G$13,2,$I$5:$I$13)</f>
        <v>0</v>
      </c>
    </row>
    <row r="29" spans="1:10" ht="12" customHeight="1">
      <c r="B29" s="129" t="s">
        <v>161</v>
      </c>
      <c r="C29" s="37"/>
      <c r="D29" s="32">
        <f>SUMIF($G$5:$G$13,3,$I$5:$I$13)</f>
        <v>0</v>
      </c>
    </row>
    <row r="30" spans="1:10" ht="16.899999999999999" customHeight="1">
      <c r="B30" s="36" t="s">
        <v>163</v>
      </c>
      <c r="C30" s="34"/>
      <c r="D30" s="48">
        <f>IFERROR(D26/D22,"Not Applicable")</f>
        <v>0</v>
      </c>
    </row>
    <row r="31" spans="1:10" ht="12" customHeight="1">
      <c r="B31" s="149" t="s">
        <v>159</v>
      </c>
      <c r="C31" s="149"/>
      <c r="D31" s="33">
        <f>IF(D23&gt;0,D27/D23,"Not Applicable")</f>
        <v>0</v>
      </c>
    </row>
    <row r="32" spans="1:10" ht="12" customHeight="1">
      <c r="B32" s="129" t="s">
        <v>160</v>
      </c>
      <c r="C32" s="37"/>
      <c r="D32" s="33">
        <f>IF(D24&gt;0,D28/D24,"Not Applicable")</f>
        <v>0</v>
      </c>
    </row>
    <row r="33" spans="2:12" ht="12" customHeight="1">
      <c r="B33" s="129" t="s">
        <v>161</v>
      </c>
      <c r="C33" s="37"/>
      <c r="D33" s="33">
        <f>IF(D25&gt;0,D29/D25,"Not Applicable")</f>
        <v>0</v>
      </c>
    </row>
    <row r="34" spans="2:12" ht="12" customHeight="1">
      <c r="B34" s="129" t="s">
        <v>164</v>
      </c>
      <c r="C34" s="37"/>
      <c r="D34" s="33">
        <f>IF(D24+D25&gt;0,(D28+D29)/(D24+D25),"Not Applicable")</f>
        <v>0</v>
      </c>
    </row>
    <row r="35" spans="2:12"/>
    <row r="44" spans="2:12" s="17" customFormat="1" hidden="1">
      <c r="B44" s="2"/>
      <c r="C44" s="2"/>
      <c r="D44" s="2"/>
      <c r="E44" s="2"/>
      <c r="F44" s="2"/>
      <c r="G44" s="2"/>
      <c r="H44" s="7"/>
      <c r="I44" s="7"/>
      <c r="J44" s="2"/>
      <c r="K44" s="8"/>
      <c r="L44" s="2"/>
    </row>
    <row r="45" spans="2:12" s="17" customFormat="1" hidden="1">
      <c r="B45" s="2"/>
      <c r="C45" s="2"/>
      <c r="D45" s="2"/>
      <c r="E45" s="2"/>
      <c r="F45" s="2"/>
      <c r="G45" s="2"/>
      <c r="H45" s="7"/>
      <c r="I45" s="7"/>
      <c r="J45" s="2"/>
      <c r="K45" s="8"/>
      <c r="L45" s="2"/>
    </row>
    <row r="46" spans="2:12" s="17" customFormat="1" hidden="1">
      <c r="B46" s="2"/>
      <c r="C46" s="2"/>
      <c r="D46" s="2"/>
      <c r="E46" s="2"/>
      <c r="F46" s="2"/>
      <c r="G46" s="2"/>
      <c r="H46" s="7"/>
      <c r="I46" s="7"/>
      <c r="J46" s="2"/>
      <c r="K46" s="8"/>
      <c r="L46" s="2"/>
    </row>
    <row r="47" spans="2:12" s="17" customFormat="1" hidden="1">
      <c r="B47" s="2"/>
      <c r="C47" s="2"/>
      <c r="D47" s="2"/>
      <c r="E47" s="2"/>
      <c r="F47" s="2"/>
      <c r="G47" s="2"/>
      <c r="H47" s="7"/>
      <c r="I47" s="7"/>
      <c r="J47" s="2"/>
      <c r="K47" s="8"/>
      <c r="L47" s="2"/>
    </row>
    <row r="48" spans="2:12" s="17" customFormat="1" hidden="1">
      <c r="B48" s="2"/>
      <c r="C48" s="2"/>
      <c r="D48" s="2"/>
      <c r="E48" s="2"/>
      <c r="F48" s="2"/>
      <c r="G48" s="2"/>
      <c r="H48" s="7"/>
      <c r="I48" s="7"/>
      <c r="J48" s="2"/>
      <c r="K48" s="8"/>
      <c r="L48" s="2"/>
    </row>
    <row r="49" spans="1:12" s="17" customFormat="1" hidden="1">
      <c r="B49" s="2"/>
      <c r="C49" s="2"/>
      <c r="D49" s="2"/>
      <c r="E49" s="2"/>
      <c r="F49" s="2"/>
      <c r="G49" s="2"/>
      <c r="H49" s="7"/>
      <c r="I49" s="7"/>
      <c r="J49" s="2"/>
      <c r="K49" s="8"/>
      <c r="L49" s="2"/>
    </row>
    <row r="50" spans="1:12" s="17" customFormat="1" hidden="1">
      <c r="B50" s="2"/>
      <c r="C50" s="2"/>
      <c r="D50" s="2"/>
      <c r="E50" s="2"/>
      <c r="F50" s="2"/>
      <c r="G50" s="2"/>
      <c r="H50" s="7"/>
      <c r="I50" s="7"/>
      <c r="J50" s="2"/>
      <c r="K50" s="8"/>
      <c r="L50" s="2"/>
    </row>
    <row r="51" spans="1:12" s="17" customFormat="1" hidden="1">
      <c r="B51" s="2"/>
      <c r="C51" s="2"/>
      <c r="D51" s="2"/>
      <c r="E51" s="2"/>
      <c r="F51" s="2"/>
      <c r="G51" s="2"/>
      <c r="H51" s="7"/>
      <c r="I51" s="7"/>
      <c r="J51" s="2"/>
      <c r="K51" s="8"/>
      <c r="L51" s="2"/>
    </row>
    <row r="52" spans="1:12" s="17" customFormat="1" hidden="1">
      <c r="B52" s="2"/>
      <c r="C52" s="2"/>
      <c r="D52" s="2"/>
      <c r="E52" s="2"/>
      <c r="F52" s="2"/>
      <c r="G52" s="2"/>
      <c r="H52" s="7"/>
      <c r="I52" s="7"/>
      <c r="J52" s="2"/>
      <c r="K52" s="8"/>
      <c r="L52" s="2"/>
    </row>
    <row r="53" spans="1:12" s="17" customFormat="1" hidden="1">
      <c r="B53" s="2"/>
      <c r="C53" s="2"/>
      <c r="D53" s="2"/>
      <c r="E53" s="2"/>
      <c r="F53" s="2"/>
      <c r="G53" s="2"/>
      <c r="H53" s="7"/>
      <c r="I53" s="7"/>
      <c r="J53" s="2"/>
      <c r="K53" s="8"/>
      <c r="L53" s="2"/>
    </row>
    <row r="54" spans="1:12" s="17" customFormat="1" hidden="1">
      <c r="B54" s="2"/>
      <c r="C54" s="2"/>
      <c r="D54" s="2"/>
      <c r="E54" s="2"/>
      <c r="F54" s="2"/>
      <c r="G54" s="2"/>
      <c r="H54" s="7"/>
      <c r="I54" s="7"/>
      <c r="J54" s="2"/>
      <c r="K54" s="8"/>
      <c r="L54" s="2"/>
    </row>
    <row r="55" spans="1:12" s="17" customFormat="1" hidden="1">
      <c r="B55" s="2"/>
      <c r="C55" s="2"/>
      <c r="D55" s="2"/>
      <c r="E55" s="2"/>
      <c r="F55" s="2"/>
      <c r="G55" s="2"/>
      <c r="H55" s="7"/>
      <c r="I55" s="7"/>
      <c r="J55" s="2"/>
      <c r="K55" s="8"/>
      <c r="L55" s="2"/>
    </row>
    <row r="56" spans="1:12" s="17" customFormat="1" hidden="1">
      <c r="B56" s="2"/>
      <c r="C56" s="2"/>
      <c r="D56" s="2"/>
      <c r="E56" s="2"/>
      <c r="F56" s="2"/>
      <c r="G56" s="2"/>
      <c r="H56" s="7"/>
      <c r="I56" s="7"/>
      <c r="J56" s="2"/>
      <c r="K56" s="8"/>
      <c r="L56" s="2"/>
    </row>
    <row r="57" spans="1:12" s="17" customFormat="1" hidden="1">
      <c r="B57" s="2"/>
      <c r="C57" s="2"/>
      <c r="D57" s="2"/>
      <c r="E57" s="2"/>
      <c r="F57" s="2"/>
      <c r="G57" s="2"/>
      <c r="H57" s="7"/>
      <c r="I57" s="7"/>
      <c r="J57" s="2"/>
      <c r="K57" s="8"/>
      <c r="L57" s="2"/>
    </row>
    <row r="58" spans="1:12" s="17" customFormat="1" hidden="1">
      <c r="B58" s="2"/>
      <c r="C58" s="2"/>
      <c r="D58" s="2"/>
      <c r="E58" s="2"/>
      <c r="F58" s="2"/>
      <c r="G58" s="2"/>
      <c r="H58" s="7"/>
      <c r="I58" s="7"/>
      <c r="J58" s="2"/>
      <c r="K58" s="8"/>
      <c r="L58" s="2"/>
    </row>
    <row r="59" spans="1:12" s="17" customFormat="1" hidden="1">
      <c r="B59" s="2"/>
      <c r="C59" s="2"/>
      <c r="D59" s="2"/>
      <c r="E59" s="2"/>
      <c r="F59" s="2"/>
      <c r="G59" s="2"/>
      <c r="H59" s="7"/>
      <c r="I59" s="7"/>
      <c r="J59" s="2"/>
      <c r="K59" s="8"/>
      <c r="L59" s="2"/>
    </row>
    <row r="62" spans="1:12" s="7" customFormat="1" hidden="1">
      <c r="A62" s="17"/>
      <c r="B62" s="2"/>
      <c r="C62" s="2"/>
      <c r="D62" s="2"/>
      <c r="E62" s="2"/>
      <c r="F62" s="2"/>
      <c r="G62" s="2"/>
      <c r="J62" s="2"/>
      <c r="K62" s="8"/>
    </row>
    <row r="63" spans="1:12" s="7" customFormat="1" hidden="1">
      <c r="A63" s="17"/>
      <c r="B63" s="2"/>
      <c r="C63" s="2"/>
      <c r="D63" s="2"/>
      <c r="E63" s="2"/>
      <c r="F63" s="2"/>
      <c r="G63" s="2"/>
      <c r="J63" s="2"/>
      <c r="K63" s="8"/>
    </row>
    <row r="64" spans="1:12" s="7" customFormat="1" hidden="1">
      <c r="A64" s="17"/>
      <c r="B64" s="2"/>
      <c r="C64" s="2"/>
      <c r="D64" s="2"/>
      <c r="E64" s="2"/>
      <c r="F64" s="2"/>
      <c r="G64" s="2"/>
      <c r="J64" s="2"/>
      <c r="K64" s="8"/>
    </row>
    <row r="73" spans="1:12" hidden="1">
      <c r="A73" s="7"/>
    </row>
    <row r="74" spans="1:12" hidden="1">
      <c r="A74" s="7"/>
    </row>
    <row r="75" spans="1:12" hidden="1">
      <c r="A75" s="7"/>
    </row>
    <row r="76" spans="1:12" s="17" customFormat="1">
      <c r="B76" s="2"/>
      <c r="C76" s="2"/>
      <c r="D76" s="2"/>
      <c r="E76" s="2"/>
      <c r="F76" s="2"/>
      <c r="G76" s="2"/>
      <c r="H76" s="7"/>
      <c r="I76" s="7"/>
      <c r="J76" s="2"/>
      <c r="K76" s="8"/>
      <c r="L76" s="2"/>
    </row>
    <row r="77" spans="1:12" ht="13.9" customHeight="1"/>
    <row r="78" spans="1:12" ht="13.9" customHeight="1"/>
    <row r="79" spans="1:12" ht="13.9" customHeight="1"/>
    <row r="80" spans="1:12" ht="13.9" customHeight="1"/>
    <row r="81" ht="13.9" customHeight="1"/>
    <row r="82" ht="13.9" customHeight="1"/>
    <row r="83" ht="13.9" customHeight="1"/>
    <row r="84" ht="13.9" customHeight="1"/>
    <row r="85" ht="13.9" customHeight="1"/>
    <row r="86" ht="13.9" customHeight="1"/>
    <row r="87" ht="13.9" customHeight="1"/>
    <row r="88" ht="13.9" customHeight="1"/>
    <row r="89" ht="13.9" customHeight="1"/>
  </sheetData>
  <mergeCells count="13">
    <mergeCell ref="B31:C31"/>
    <mergeCell ref="D17:E17"/>
    <mergeCell ref="D18:E18"/>
    <mergeCell ref="D19:E19"/>
    <mergeCell ref="B21:D21"/>
    <mergeCell ref="B23:C23"/>
    <mergeCell ref="B27:C27"/>
    <mergeCell ref="D16:E16"/>
    <mergeCell ref="A2:A3"/>
    <mergeCell ref="B2:E3"/>
    <mergeCell ref="F2:G3"/>
    <mergeCell ref="H2:H3"/>
    <mergeCell ref="B15:E15"/>
  </mergeCells>
  <conditionalFormatting sqref="D19">
    <cfRule type="dataBar" priority="9">
      <dataBar>
        <cfvo type="num" val="0"/>
        <cfvo type="num" val="1"/>
        <color rgb="FF638EC6"/>
      </dataBar>
      <extLst>
        <ext xmlns:x14="http://schemas.microsoft.com/office/spreadsheetml/2009/9/main" uri="{B025F937-C7B1-47D3-B67F-A62EFF666E3E}">
          <x14:id>{0A1D21E5-9BC1-6341-A925-63870AD2558A}</x14:id>
        </ext>
      </extLst>
    </cfRule>
  </conditionalFormatting>
  <conditionalFormatting sqref="D17">
    <cfRule type="dataBar" priority="11">
      <dataBar>
        <cfvo type="num" val="0"/>
        <cfvo type="num" val="1"/>
        <color rgb="FFFFC000"/>
      </dataBar>
      <extLst>
        <ext xmlns:x14="http://schemas.microsoft.com/office/spreadsheetml/2009/9/main" uri="{B025F937-C7B1-47D3-B67F-A62EFF666E3E}">
          <x14:id>{D9A9AB10-E6D7-DD4E-8508-3D5D60865317}</x14:id>
        </ext>
      </extLst>
    </cfRule>
  </conditionalFormatting>
  <conditionalFormatting sqref="D18">
    <cfRule type="dataBar" priority="10">
      <dataBar>
        <cfvo type="num" val="0"/>
        <cfvo type="num" val="1"/>
        <color rgb="FF00B050"/>
      </dataBar>
      <extLst>
        <ext xmlns:x14="http://schemas.microsoft.com/office/spreadsheetml/2009/9/main" uri="{B025F937-C7B1-47D3-B67F-A62EFF666E3E}">
          <x14:id>{BD3AD687-2EC3-9F4B-B49F-7A4D01BE16F7}</x14:id>
        </ext>
      </extLst>
    </cfRule>
  </conditionalFormatting>
  <conditionalFormatting sqref="D16">
    <cfRule type="dataBar" priority="12">
      <dataBar>
        <cfvo type="num" val="0"/>
        <cfvo type="num" val="1"/>
        <color rgb="FFFF0000"/>
      </dataBar>
      <extLst>
        <ext xmlns:x14="http://schemas.microsoft.com/office/spreadsheetml/2009/9/main" uri="{B025F937-C7B1-47D3-B67F-A62EFF666E3E}">
          <x14:id>{2284B362-D6F7-CB46-B007-17A56313E812}</x14:id>
        </ext>
      </extLst>
    </cfRule>
  </conditionalFormatting>
  <conditionalFormatting sqref="H2:H3">
    <cfRule type="cellIs" dxfId="38" priority="8" operator="equal">
      <formula>0</formula>
    </cfRule>
  </conditionalFormatting>
  <conditionalFormatting sqref="H5:H12">
    <cfRule type="notContainsBlanks" dxfId="37" priority="88">
      <formula>LEN(TRIM(H5))&gt;0</formula>
    </cfRule>
  </conditionalFormatting>
  <pageMargins left="0.51181102362204722" right="0.51181102362204722" top="0.78740157480314965" bottom="0.78740157480314965" header="0.31496062992125984" footer="0.31496062992125984"/>
  <pageSetup paperSize="9" scale="41" orientation="landscape" r:id="rId1"/>
  <drawing r:id="rId2"/>
  <extLst>
    <ext xmlns:x14="http://schemas.microsoft.com/office/spreadsheetml/2009/9/main" uri="{78C0D931-6437-407d-A8EE-F0AAD7539E65}">
      <x14:conditionalFormattings>
        <x14:conditionalFormatting xmlns:xm="http://schemas.microsoft.com/office/excel/2006/main">
          <x14:cfRule type="dataBar" id="{0A1D21E5-9BC1-6341-A925-63870AD2558A}">
            <x14:dataBar minLength="0" maxLength="100">
              <x14:cfvo type="num">
                <xm:f>0</xm:f>
              </x14:cfvo>
              <x14:cfvo type="num">
                <xm:f>1</xm:f>
              </x14:cfvo>
              <x14:negativeFillColor rgb="FFFF0000"/>
              <x14:axisColor rgb="FF000000"/>
            </x14:dataBar>
          </x14:cfRule>
          <xm:sqref>D19</xm:sqref>
        </x14:conditionalFormatting>
        <x14:conditionalFormatting xmlns:xm="http://schemas.microsoft.com/office/excel/2006/main">
          <x14:cfRule type="dataBar" id="{D9A9AB10-E6D7-DD4E-8508-3D5D60865317}">
            <x14:dataBar minLength="0" maxLength="100">
              <x14:cfvo type="num">
                <xm:f>0</xm:f>
              </x14:cfvo>
              <x14:cfvo type="num">
                <xm:f>1</xm:f>
              </x14:cfvo>
              <x14:negativeFillColor rgb="FFFF0000"/>
              <x14:axisColor rgb="FF000000"/>
            </x14:dataBar>
          </x14:cfRule>
          <xm:sqref>D17</xm:sqref>
        </x14:conditionalFormatting>
        <x14:conditionalFormatting xmlns:xm="http://schemas.microsoft.com/office/excel/2006/main">
          <x14:cfRule type="dataBar" id="{BD3AD687-2EC3-9F4B-B49F-7A4D01BE16F7}">
            <x14:dataBar minLength="0" maxLength="100">
              <x14:cfvo type="num">
                <xm:f>0</xm:f>
              </x14:cfvo>
              <x14:cfvo type="num">
                <xm:f>1</xm:f>
              </x14:cfvo>
              <x14:negativeFillColor rgb="FFFF0000"/>
              <x14:axisColor rgb="FF000000"/>
            </x14:dataBar>
          </x14:cfRule>
          <xm:sqref>D18</xm:sqref>
        </x14:conditionalFormatting>
        <x14:conditionalFormatting xmlns:xm="http://schemas.microsoft.com/office/excel/2006/main">
          <x14:cfRule type="dataBar" id="{2284B362-D6F7-CB46-B007-17A56313E812}">
            <x14:dataBar minLength="0" maxLength="100">
              <x14:cfvo type="num">
                <xm:f>0</xm:f>
              </x14:cfvo>
              <x14:cfvo type="num">
                <xm:f>1</xm:f>
              </x14:cfvo>
              <x14:negativeFillColor rgb="FFFF0000"/>
              <x14:axisColor rgb="FF000000"/>
            </x14:dataBar>
          </x14:cfRule>
          <xm:sqref>D16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Resources!$B$3:$B$6</xm:f>
          </x14:formula1>
          <xm:sqref>H5:H12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L85"/>
  <sheetViews>
    <sheetView showGridLines="0" zoomScale="110" zoomScaleNormal="110" zoomScaleSheetLayoutView="55" workbookViewId="0">
      <pane ySplit="4" topLeftCell="A5" activePane="bottomLeft" state="frozen"/>
      <selection pane="bottomLeft"/>
      <selection activeCell="J5" sqref="J5"/>
    </sheetView>
  </sheetViews>
  <sheetFormatPr defaultColWidth="0" defaultRowHeight="13.9" customHeight="1" zeroHeight="1"/>
  <cols>
    <col min="1" max="1" width="6.7109375" style="17" customWidth="1"/>
    <col min="2" max="2" width="18.7109375" style="2" customWidth="1"/>
    <col min="3" max="4" width="15.7109375" style="2" customWidth="1"/>
    <col min="5" max="5" width="45.7109375" style="2" customWidth="1"/>
    <col min="6" max="6" width="50.7109375" style="2" customWidth="1"/>
    <col min="7" max="7" width="16.7109375" style="2" customWidth="1"/>
    <col min="8" max="8" width="12.7109375" style="7" customWidth="1"/>
    <col min="9" max="9" width="8.28515625" style="7" hidden="1" customWidth="1"/>
    <col min="10" max="10" width="70.7109375" style="2" customWidth="1"/>
    <col min="11" max="11" width="50.7109375" style="8" customWidth="1"/>
    <col min="12" max="12" width="3.7109375" style="2" customWidth="1"/>
    <col min="13" max="16384" width="9.140625" style="2" hidden="1"/>
  </cols>
  <sheetData>
    <row r="1" spans="1:11" ht="7.9" customHeight="1">
      <c r="H1" s="2"/>
      <c r="I1" s="2"/>
    </row>
    <row r="2" spans="1:11" ht="13.15" customHeight="1">
      <c r="A2" s="144"/>
      <c r="B2" s="140" t="s">
        <v>195</v>
      </c>
      <c r="C2" s="140"/>
      <c r="D2" s="140"/>
      <c r="E2" s="141"/>
      <c r="F2" s="145" t="s">
        <v>60</v>
      </c>
      <c r="G2" s="146"/>
      <c r="H2" s="152">
        <f>COUNTBLANK(H5:H11)</f>
        <v>7</v>
      </c>
    </row>
    <row r="3" spans="1:11" ht="19.899999999999999" customHeight="1" thickBot="1">
      <c r="A3" s="144"/>
      <c r="B3" s="142"/>
      <c r="C3" s="142"/>
      <c r="D3" s="142"/>
      <c r="E3" s="143"/>
      <c r="F3" s="147"/>
      <c r="G3" s="148"/>
      <c r="H3" s="153"/>
    </row>
    <row r="4" spans="1:11" s="7" customFormat="1" ht="45" customHeight="1" thickTop="1">
      <c r="B4" s="44" t="s">
        <v>61</v>
      </c>
      <c r="C4" s="22" t="s">
        <v>62</v>
      </c>
      <c r="D4" s="22" t="s">
        <v>63</v>
      </c>
      <c r="E4" s="22" t="s">
        <v>64</v>
      </c>
      <c r="F4" s="22" t="s">
        <v>65</v>
      </c>
      <c r="G4" s="22" t="s">
        <v>66</v>
      </c>
      <c r="H4" s="22" t="s">
        <v>67</v>
      </c>
      <c r="I4" s="22" t="s">
        <v>68</v>
      </c>
      <c r="J4" s="22" t="s">
        <v>69</v>
      </c>
      <c r="K4" s="45" t="s">
        <v>70</v>
      </c>
    </row>
    <row r="5" spans="1:11" ht="41.45">
      <c r="A5" s="46">
        <v>3.1</v>
      </c>
      <c r="B5" s="29" t="s">
        <v>195</v>
      </c>
      <c r="C5" s="21" t="s">
        <v>175</v>
      </c>
      <c r="D5" s="1" t="s">
        <v>73</v>
      </c>
      <c r="E5" s="1" t="s">
        <v>196</v>
      </c>
      <c r="F5" s="1" t="s">
        <v>197</v>
      </c>
      <c r="G5" s="27">
        <f t="shared" ref="G5" si="0">IF(H5="Not Applicable","N/A",1)</f>
        <v>1</v>
      </c>
      <c r="H5" s="23"/>
      <c r="I5" s="27">
        <f>IF(H5=Resources!$B$3,1*G5,IF(H5=Resources!$B$4,G5/2,0))</f>
        <v>0</v>
      </c>
      <c r="J5" s="26" t="s">
        <v>198</v>
      </c>
      <c r="K5" s="28"/>
    </row>
    <row r="6" spans="1:11" ht="55.15">
      <c r="A6" s="46">
        <v>3.2</v>
      </c>
      <c r="B6" s="29" t="s">
        <v>195</v>
      </c>
      <c r="C6" s="21" t="s">
        <v>175</v>
      </c>
      <c r="D6" s="1" t="s">
        <v>73</v>
      </c>
      <c r="E6" s="1" t="s">
        <v>199</v>
      </c>
      <c r="F6" s="1" t="s">
        <v>200</v>
      </c>
      <c r="G6" s="27">
        <v>2</v>
      </c>
      <c r="H6" s="23"/>
      <c r="I6" s="27">
        <f>IF(H6=Resources!$B$3,1*G6,IF(H6=Resources!$B$4,G6/2,0))</f>
        <v>0</v>
      </c>
      <c r="J6" s="26" t="s">
        <v>201</v>
      </c>
      <c r="K6" s="28"/>
    </row>
    <row r="7" spans="1:11" ht="69">
      <c r="A7" s="46">
        <v>3.3</v>
      </c>
      <c r="B7" s="29" t="s">
        <v>195</v>
      </c>
      <c r="C7" s="21" t="s">
        <v>202</v>
      </c>
      <c r="D7" s="1" t="s">
        <v>73</v>
      </c>
      <c r="E7" s="1" t="s">
        <v>203</v>
      </c>
      <c r="F7" s="1" t="s">
        <v>204</v>
      </c>
      <c r="G7" s="27">
        <f>IF(H7="Not Applicable","N/A",1)</f>
        <v>1</v>
      </c>
      <c r="H7" s="23"/>
      <c r="I7" s="27">
        <f>IF(H7=Resources!$B$3,1*G7,IF(H7=Resources!$B$4,G7/2,0))</f>
        <v>0</v>
      </c>
      <c r="J7" s="26" t="s">
        <v>205</v>
      </c>
      <c r="K7" s="28"/>
    </row>
    <row r="8" spans="1:11" ht="55.15">
      <c r="A8" s="46">
        <v>3.4</v>
      </c>
      <c r="B8" s="29" t="s">
        <v>195</v>
      </c>
      <c r="C8" s="21" t="s">
        <v>202</v>
      </c>
      <c r="D8" s="1" t="s">
        <v>73</v>
      </c>
      <c r="E8" s="1" t="s">
        <v>206</v>
      </c>
      <c r="F8" s="1" t="s">
        <v>207</v>
      </c>
      <c r="G8" s="27">
        <v>3</v>
      </c>
      <c r="H8" s="23"/>
      <c r="I8" s="27">
        <f>IF(H8=Resources!$B$3,1*G8,IF(H8=Resources!$B$4,G8/2,0))</f>
        <v>0</v>
      </c>
      <c r="J8" s="26" t="s">
        <v>208</v>
      </c>
      <c r="K8" s="28"/>
    </row>
    <row r="9" spans="1:11" ht="41.45">
      <c r="A9" s="46">
        <v>3.5</v>
      </c>
      <c r="B9" s="29" t="s">
        <v>195</v>
      </c>
      <c r="C9" s="21" t="s">
        <v>202</v>
      </c>
      <c r="D9" s="1" t="s">
        <v>73</v>
      </c>
      <c r="E9" s="1" t="s">
        <v>209</v>
      </c>
      <c r="F9" s="1" t="s">
        <v>210</v>
      </c>
      <c r="G9" s="27">
        <f>IF(H9="Not Applicable","N/A",1)</f>
        <v>1</v>
      </c>
      <c r="H9" s="23"/>
      <c r="I9" s="27">
        <f>IF(H9=Resources!$B$3,1*G9,IF(H9=Resources!$B$4,G9/2,0))</f>
        <v>0</v>
      </c>
      <c r="J9" s="26" t="s">
        <v>211</v>
      </c>
      <c r="K9" s="28"/>
    </row>
    <row r="10" spans="1:11" ht="41.45">
      <c r="A10" s="46">
        <v>3.6</v>
      </c>
      <c r="B10" s="29" t="s">
        <v>195</v>
      </c>
      <c r="C10" s="21" t="s">
        <v>212</v>
      </c>
      <c r="D10" s="1" t="s">
        <v>73</v>
      </c>
      <c r="E10" s="1" t="s">
        <v>213</v>
      </c>
      <c r="F10" s="1" t="s">
        <v>214</v>
      </c>
      <c r="G10" s="27">
        <f t="shared" ref="G10:G11" si="1">IF(H10="Not Applicable","N/A",1)</f>
        <v>1</v>
      </c>
      <c r="H10" s="23"/>
      <c r="I10" s="27">
        <f>IF(H10=Resources!$B$3,1*G10,IF(H10=Resources!$B$4,G10/2,0))</f>
        <v>0</v>
      </c>
      <c r="J10" s="26" t="s">
        <v>215</v>
      </c>
      <c r="K10" s="28"/>
    </row>
    <row r="11" spans="1:11" ht="41.45">
      <c r="A11" s="46">
        <v>3.7</v>
      </c>
      <c r="B11" s="29" t="s">
        <v>195</v>
      </c>
      <c r="C11" s="21" t="s">
        <v>171</v>
      </c>
      <c r="D11" s="1" t="s">
        <v>73</v>
      </c>
      <c r="E11" s="1" t="s">
        <v>216</v>
      </c>
      <c r="F11" s="1" t="s">
        <v>217</v>
      </c>
      <c r="G11" s="27">
        <f t="shared" si="1"/>
        <v>1</v>
      </c>
      <c r="H11" s="23"/>
      <c r="I11" s="27">
        <f>IF(H11=Resources!$B$3,1*G11,IF(H11=Resources!$B$4,G11/2,0))</f>
        <v>0</v>
      </c>
      <c r="J11" s="26" t="s">
        <v>218</v>
      </c>
      <c r="K11" s="28"/>
    </row>
    <row r="12" spans="1:11" ht="19.899999999999999" customHeight="1">
      <c r="A12" s="46"/>
      <c r="H12" s="16"/>
    </row>
    <row r="13" spans="1:11" ht="25.15" customHeight="1" thickBot="1">
      <c r="B13" s="155" t="s">
        <v>152</v>
      </c>
      <c r="C13" s="155"/>
      <c r="D13" s="155"/>
      <c r="E13" s="155"/>
    </row>
    <row r="14" spans="1:11" ht="16.899999999999999" customHeight="1">
      <c r="A14" s="46"/>
      <c r="B14" s="38" t="s">
        <v>153</v>
      </c>
      <c r="C14" s="39"/>
      <c r="D14" s="154">
        <f>D29</f>
        <v>0</v>
      </c>
      <c r="E14" s="154"/>
    </row>
    <row r="15" spans="1:11" ht="16.899999999999999" customHeight="1">
      <c r="A15" s="46"/>
      <c r="B15" s="40" t="s">
        <v>154</v>
      </c>
      <c r="C15" s="41"/>
      <c r="D15" s="150">
        <f>D30</f>
        <v>0</v>
      </c>
      <c r="E15" s="150"/>
      <c r="H15" s="50"/>
      <c r="J15" s="49"/>
    </row>
    <row r="16" spans="1:11" ht="16.899999999999999" customHeight="1">
      <c r="A16" s="46"/>
      <c r="B16" s="40" t="s">
        <v>155</v>
      </c>
      <c r="C16" s="41"/>
      <c r="D16" s="150">
        <f>D31</f>
        <v>0</v>
      </c>
      <c r="E16" s="150"/>
      <c r="H16" s="50"/>
      <c r="J16" s="49"/>
    </row>
    <row r="17" spans="1:10" ht="16.899999999999999" customHeight="1">
      <c r="A17" s="46"/>
      <c r="B17" s="42" t="s">
        <v>156</v>
      </c>
      <c r="C17" s="43"/>
      <c r="D17" s="151">
        <f>IFERROR(D28,"Not Applicable")</f>
        <v>0</v>
      </c>
      <c r="E17" s="151"/>
      <c r="H17" s="50"/>
      <c r="J17" s="49"/>
    </row>
    <row r="18" spans="1:10" ht="19.899999999999999" customHeight="1">
      <c r="A18" s="47"/>
      <c r="G18" s="49"/>
      <c r="H18" s="50"/>
      <c r="I18" s="50"/>
      <c r="J18" s="49"/>
    </row>
    <row r="19" spans="1:10" ht="25.15" customHeight="1" thickBot="1">
      <c r="A19" s="46"/>
      <c r="B19" s="156" t="s">
        <v>157</v>
      </c>
      <c r="C19" s="156"/>
      <c r="D19" s="156"/>
      <c r="G19" s="49"/>
      <c r="H19" s="50"/>
      <c r="I19" s="50"/>
      <c r="J19" s="49"/>
    </row>
    <row r="20" spans="1:10" ht="16.899999999999999" customHeight="1">
      <c r="A20" s="46"/>
      <c r="B20" s="36" t="s">
        <v>158</v>
      </c>
      <c r="C20" s="34"/>
      <c r="D20" s="35">
        <f>SUM(G5:G11)</f>
        <v>10</v>
      </c>
    </row>
    <row r="21" spans="1:10" ht="12" customHeight="1">
      <c r="B21" s="149" t="s">
        <v>159</v>
      </c>
      <c r="C21" s="149"/>
      <c r="D21" s="32">
        <f>SUMIF($G$5:$G$11,1,$G$5:$G$11)</f>
        <v>5</v>
      </c>
    </row>
    <row r="22" spans="1:10" ht="12" customHeight="1">
      <c r="B22" s="129" t="s">
        <v>160</v>
      </c>
      <c r="C22" s="37"/>
      <c r="D22" s="32">
        <f>SUMIF($G$5:$G$11,2,$G$5:$G$11)</f>
        <v>2</v>
      </c>
    </row>
    <row r="23" spans="1:10" ht="12" customHeight="1">
      <c r="B23" s="129" t="s">
        <v>161</v>
      </c>
      <c r="C23" s="37"/>
      <c r="D23" s="32">
        <f>SUMIF($G$5:$G$11,3,$G$5:$G$11)</f>
        <v>3</v>
      </c>
    </row>
    <row r="24" spans="1:10" ht="16.899999999999999" customHeight="1">
      <c r="B24" s="36" t="s">
        <v>162</v>
      </c>
      <c r="C24" s="34"/>
      <c r="D24" s="35">
        <f>SUM(I5:I11)</f>
        <v>0</v>
      </c>
      <c r="E24" s="2" t="s">
        <v>194</v>
      </c>
    </row>
    <row r="25" spans="1:10" ht="12" customHeight="1">
      <c r="B25" s="149" t="s">
        <v>159</v>
      </c>
      <c r="C25" s="149"/>
      <c r="D25" s="32">
        <f>SUMIF($G$5:$G$11,1,$I$5:$I$11)</f>
        <v>0</v>
      </c>
    </row>
    <row r="26" spans="1:10" ht="12" customHeight="1">
      <c r="B26" s="129" t="s">
        <v>160</v>
      </c>
      <c r="C26" s="37"/>
      <c r="D26" s="32">
        <f>SUMIF($G$5:$G$11,2,$I$5:$I$11)</f>
        <v>0</v>
      </c>
    </row>
    <row r="27" spans="1:10" ht="12" customHeight="1">
      <c r="B27" s="129" t="s">
        <v>161</v>
      </c>
      <c r="C27" s="37"/>
      <c r="D27" s="32">
        <f>SUMIF($G$5:$G$11,3,$I$5:$I$11)</f>
        <v>0</v>
      </c>
    </row>
    <row r="28" spans="1:10" ht="16.899999999999999" customHeight="1">
      <c r="B28" s="36" t="s">
        <v>163</v>
      </c>
      <c r="C28" s="34"/>
      <c r="D28" s="48">
        <f>IFERROR(D24/D20,"Not Applicable")</f>
        <v>0</v>
      </c>
    </row>
    <row r="29" spans="1:10" ht="12" customHeight="1">
      <c r="B29" s="149" t="s">
        <v>159</v>
      </c>
      <c r="C29" s="149"/>
      <c r="D29" s="33">
        <f>IF(D21&gt;0,D25/D21,"Not Applicable")</f>
        <v>0</v>
      </c>
    </row>
    <row r="30" spans="1:10" ht="12" customHeight="1">
      <c r="B30" s="129" t="s">
        <v>160</v>
      </c>
      <c r="C30" s="37"/>
      <c r="D30" s="33">
        <f>IF(D22&gt;0,D26/D22,"Not Applicable")</f>
        <v>0</v>
      </c>
    </row>
    <row r="31" spans="1:10" ht="12" customHeight="1">
      <c r="B31" s="129" t="s">
        <v>161</v>
      </c>
      <c r="C31" s="37"/>
      <c r="D31" s="33">
        <f>IF(D23&gt;0,D27/D23,"Not Applicable")</f>
        <v>0</v>
      </c>
    </row>
    <row r="32" spans="1:10" ht="12" customHeight="1">
      <c r="B32" s="129" t="s">
        <v>164</v>
      </c>
      <c r="C32" s="37"/>
      <c r="D32" s="33">
        <f>IF(D22+D23&gt;0,(D26+D27)/(D22+D23),"Not Applicable")</f>
        <v>0</v>
      </c>
    </row>
    <row r="33" spans="2:12"/>
    <row r="42" spans="2:12" s="17" customFormat="1" hidden="1">
      <c r="B42" s="2"/>
      <c r="C42" s="2"/>
      <c r="D42" s="2"/>
      <c r="E42" s="2"/>
      <c r="F42" s="2"/>
      <c r="G42" s="2"/>
      <c r="H42" s="7"/>
      <c r="I42" s="7"/>
      <c r="J42" s="2"/>
      <c r="K42" s="8"/>
      <c r="L42" s="2"/>
    </row>
    <row r="43" spans="2:12" s="17" customFormat="1" hidden="1">
      <c r="B43" s="2"/>
      <c r="C43" s="2"/>
      <c r="D43" s="2"/>
      <c r="E43" s="2"/>
      <c r="F43" s="2"/>
      <c r="G43" s="2"/>
      <c r="H43" s="7"/>
      <c r="I43" s="7"/>
      <c r="J43" s="2"/>
      <c r="K43" s="8"/>
      <c r="L43" s="2"/>
    </row>
    <row r="44" spans="2:12" s="17" customFormat="1" hidden="1">
      <c r="B44" s="2"/>
      <c r="C44" s="2"/>
      <c r="D44" s="2"/>
      <c r="E44" s="2"/>
      <c r="F44" s="2"/>
      <c r="G44" s="2"/>
      <c r="H44" s="7"/>
      <c r="I44" s="7"/>
      <c r="J44" s="2"/>
      <c r="K44" s="8"/>
      <c r="L44" s="2"/>
    </row>
    <row r="45" spans="2:12" s="17" customFormat="1" hidden="1">
      <c r="B45" s="2"/>
      <c r="C45" s="2"/>
      <c r="D45" s="2"/>
      <c r="E45" s="2"/>
      <c r="F45" s="2"/>
      <c r="G45" s="2"/>
      <c r="H45" s="7"/>
      <c r="I45" s="7"/>
      <c r="J45" s="2"/>
      <c r="K45" s="8"/>
      <c r="L45" s="2"/>
    </row>
    <row r="46" spans="2:12" s="17" customFormat="1" hidden="1">
      <c r="B46" s="2"/>
      <c r="C46" s="2"/>
      <c r="D46" s="2"/>
      <c r="E46" s="2"/>
      <c r="F46" s="2"/>
      <c r="G46" s="2"/>
      <c r="H46" s="7"/>
      <c r="I46" s="7"/>
      <c r="J46" s="2"/>
      <c r="K46" s="8"/>
      <c r="L46" s="2"/>
    </row>
    <row r="47" spans="2:12" s="17" customFormat="1" hidden="1">
      <c r="B47" s="2"/>
      <c r="C47" s="2"/>
      <c r="D47" s="2"/>
      <c r="E47" s="2"/>
      <c r="F47" s="2"/>
      <c r="G47" s="2"/>
      <c r="H47" s="7"/>
      <c r="I47" s="7"/>
      <c r="J47" s="2"/>
      <c r="K47" s="8"/>
      <c r="L47" s="2"/>
    </row>
    <row r="48" spans="2:12" s="17" customFormat="1" hidden="1">
      <c r="B48" s="2"/>
      <c r="C48" s="2"/>
      <c r="D48" s="2"/>
      <c r="E48" s="2"/>
      <c r="F48" s="2"/>
      <c r="G48" s="2"/>
      <c r="H48" s="7"/>
      <c r="I48" s="7"/>
      <c r="J48" s="2"/>
      <c r="K48" s="8"/>
      <c r="L48" s="2"/>
    </row>
    <row r="49" spans="1:12" s="17" customFormat="1" hidden="1">
      <c r="B49" s="2"/>
      <c r="C49" s="2"/>
      <c r="D49" s="2"/>
      <c r="E49" s="2"/>
      <c r="F49" s="2"/>
      <c r="G49" s="2"/>
      <c r="H49" s="7"/>
      <c r="I49" s="7"/>
      <c r="J49" s="2"/>
      <c r="K49" s="8"/>
      <c r="L49" s="2"/>
    </row>
    <row r="50" spans="1:12" s="17" customFormat="1" hidden="1">
      <c r="B50" s="2"/>
      <c r="C50" s="2"/>
      <c r="D50" s="2"/>
      <c r="E50" s="2"/>
      <c r="F50" s="2"/>
      <c r="G50" s="2"/>
      <c r="H50" s="7"/>
      <c r="I50" s="7"/>
      <c r="J50" s="2"/>
      <c r="K50" s="8"/>
      <c r="L50" s="2"/>
    </row>
    <row r="51" spans="1:12" s="17" customFormat="1" hidden="1">
      <c r="B51" s="2"/>
      <c r="C51" s="2"/>
      <c r="D51" s="2"/>
      <c r="E51" s="2"/>
      <c r="F51" s="2"/>
      <c r="G51" s="2"/>
      <c r="H51" s="7"/>
      <c r="I51" s="7"/>
      <c r="J51" s="2"/>
      <c r="K51" s="8"/>
      <c r="L51" s="2"/>
    </row>
    <row r="52" spans="1:12" s="17" customFormat="1" hidden="1">
      <c r="B52" s="2"/>
      <c r="C52" s="2"/>
      <c r="D52" s="2"/>
      <c r="E52" s="2"/>
      <c r="F52" s="2"/>
      <c r="G52" s="2"/>
      <c r="H52" s="7"/>
      <c r="I52" s="7"/>
      <c r="J52" s="2"/>
      <c r="K52" s="8"/>
      <c r="L52" s="2"/>
    </row>
    <row r="53" spans="1:12" s="17" customFormat="1" hidden="1">
      <c r="B53" s="2"/>
      <c r="C53" s="2"/>
      <c r="D53" s="2"/>
      <c r="E53" s="2"/>
      <c r="F53" s="2"/>
      <c r="G53" s="2"/>
      <c r="H53" s="7"/>
      <c r="I53" s="7"/>
      <c r="J53" s="2"/>
      <c r="K53" s="8"/>
      <c r="L53" s="2"/>
    </row>
    <row r="54" spans="1:12" s="17" customFormat="1" hidden="1">
      <c r="B54" s="2"/>
      <c r="C54" s="2"/>
      <c r="D54" s="2"/>
      <c r="E54" s="2"/>
      <c r="F54" s="2"/>
      <c r="G54" s="2"/>
      <c r="H54" s="7"/>
      <c r="I54" s="7"/>
      <c r="J54" s="2"/>
      <c r="K54" s="8"/>
      <c r="L54" s="2"/>
    </row>
    <row r="55" spans="1:12" s="17" customFormat="1" hidden="1">
      <c r="B55" s="2"/>
      <c r="C55" s="2"/>
      <c r="D55" s="2"/>
      <c r="E55" s="2"/>
      <c r="F55" s="2"/>
      <c r="G55" s="2"/>
      <c r="H55" s="7"/>
      <c r="I55" s="7"/>
      <c r="J55" s="2"/>
      <c r="K55" s="8"/>
      <c r="L55" s="2"/>
    </row>
    <row r="56" spans="1:12" s="17" customFormat="1" hidden="1">
      <c r="B56" s="2"/>
      <c r="C56" s="2"/>
      <c r="D56" s="2"/>
      <c r="E56" s="2"/>
      <c r="F56" s="2"/>
      <c r="G56" s="2"/>
      <c r="H56" s="7"/>
      <c r="I56" s="7"/>
      <c r="J56" s="2"/>
      <c r="K56" s="8"/>
      <c r="L56" s="2"/>
    </row>
    <row r="57" spans="1:12" s="17" customFormat="1" hidden="1">
      <c r="B57" s="2"/>
      <c r="C57" s="2"/>
      <c r="D57" s="2"/>
      <c r="E57" s="2"/>
      <c r="F57" s="2"/>
      <c r="G57" s="2"/>
      <c r="H57" s="7"/>
      <c r="I57" s="7"/>
      <c r="J57" s="2"/>
      <c r="K57" s="8"/>
      <c r="L57" s="2"/>
    </row>
    <row r="60" spans="1:12" s="7" customFormat="1" hidden="1">
      <c r="A60" s="17"/>
      <c r="B60" s="2"/>
      <c r="C60" s="2"/>
      <c r="D60" s="2"/>
      <c r="E60" s="2"/>
      <c r="F60" s="2"/>
      <c r="G60" s="2"/>
      <c r="J60" s="2"/>
      <c r="K60" s="8"/>
    </row>
    <row r="61" spans="1:12" s="7" customFormat="1" hidden="1">
      <c r="A61" s="17"/>
      <c r="B61" s="2"/>
      <c r="C61" s="2"/>
      <c r="D61" s="2"/>
      <c r="E61" s="2"/>
      <c r="F61" s="2"/>
      <c r="G61" s="2"/>
      <c r="J61" s="2"/>
      <c r="K61" s="8"/>
    </row>
    <row r="62" spans="1:12" s="7" customFormat="1" hidden="1">
      <c r="A62" s="17"/>
      <c r="B62" s="2"/>
      <c r="C62" s="2"/>
      <c r="D62" s="2"/>
      <c r="E62" s="2"/>
      <c r="F62" s="2"/>
      <c r="G62" s="2"/>
      <c r="J62" s="2"/>
      <c r="K62" s="8"/>
    </row>
    <row r="71" spans="1:12" hidden="1">
      <c r="A71" s="7"/>
    </row>
    <row r="72" spans="1:12" hidden="1">
      <c r="A72" s="7"/>
    </row>
    <row r="73" spans="1:12" hidden="1">
      <c r="A73" s="7"/>
    </row>
    <row r="74" spans="1:12" s="17" customFormat="1">
      <c r="B74" s="2"/>
      <c r="C74" s="2"/>
      <c r="D74" s="2"/>
      <c r="E74" s="2"/>
      <c r="F74" s="2"/>
      <c r="G74" s="2"/>
      <c r="H74" s="7"/>
      <c r="I74" s="7"/>
      <c r="J74" s="2"/>
      <c r="K74" s="8"/>
      <c r="L74" s="2"/>
    </row>
    <row r="75" spans="1:12" ht="13.9" customHeight="1"/>
    <row r="76" spans="1:12" ht="13.9" customHeight="1"/>
    <row r="77" spans="1:12" ht="13.9" customHeight="1"/>
    <row r="78" spans="1:12" ht="13.9" customHeight="1"/>
    <row r="79" spans="1:12" ht="13.9" customHeight="1"/>
    <row r="80" spans="1:12" ht="13.9" customHeight="1"/>
    <row r="81" ht="13.9" customHeight="1"/>
    <row r="82" ht="13.9" customHeight="1"/>
    <row r="83" ht="13.9" customHeight="1"/>
    <row r="84" ht="13.9" customHeight="1"/>
    <row r="85" ht="13.9" customHeight="1"/>
  </sheetData>
  <mergeCells count="13">
    <mergeCell ref="B29:C29"/>
    <mergeCell ref="D15:E15"/>
    <mergeCell ref="D16:E16"/>
    <mergeCell ref="D17:E17"/>
    <mergeCell ref="B19:D19"/>
    <mergeCell ref="B21:C21"/>
    <mergeCell ref="B25:C25"/>
    <mergeCell ref="D14:E14"/>
    <mergeCell ref="A2:A3"/>
    <mergeCell ref="B2:E3"/>
    <mergeCell ref="F2:G3"/>
    <mergeCell ref="H2:H3"/>
    <mergeCell ref="B13:E13"/>
  </mergeCells>
  <conditionalFormatting sqref="D17">
    <cfRule type="dataBar" priority="3">
      <dataBar>
        <cfvo type="num" val="0"/>
        <cfvo type="num" val="1"/>
        <color rgb="FF638EC6"/>
      </dataBar>
      <extLst>
        <ext xmlns:x14="http://schemas.microsoft.com/office/spreadsheetml/2009/9/main" uri="{B025F937-C7B1-47D3-B67F-A62EFF666E3E}">
          <x14:id>{E0136864-75B0-6047-92E2-43CBF9DAA947}</x14:id>
        </ext>
      </extLst>
    </cfRule>
  </conditionalFormatting>
  <conditionalFormatting sqref="D15">
    <cfRule type="dataBar" priority="5">
      <dataBar>
        <cfvo type="num" val="0"/>
        <cfvo type="num" val="1"/>
        <color rgb="FFFFC000"/>
      </dataBar>
      <extLst>
        <ext xmlns:x14="http://schemas.microsoft.com/office/spreadsheetml/2009/9/main" uri="{B025F937-C7B1-47D3-B67F-A62EFF666E3E}">
          <x14:id>{EF388CC7-E054-9944-A835-6F6DAC77E6B8}</x14:id>
        </ext>
      </extLst>
    </cfRule>
  </conditionalFormatting>
  <conditionalFormatting sqref="D16">
    <cfRule type="dataBar" priority="4">
      <dataBar>
        <cfvo type="num" val="0"/>
        <cfvo type="num" val="1"/>
        <color rgb="FF00B050"/>
      </dataBar>
      <extLst>
        <ext xmlns:x14="http://schemas.microsoft.com/office/spreadsheetml/2009/9/main" uri="{B025F937-C7B1-47D3-B67F-A62EFF666E3E}">
          <x14:id>{F4365AB9-A494-1440-B8F7-6B1D4A49A8D9}</x14:id>
        </ext>
      </extLst>
    </cfRule>
  </conditionalFormatting>
  <conditionalFormatting sqref="D14">
    <cfRule type="dataBar" priority="6">
      <dataBar>
        <cfvo type="num" val="0"/>
        <cfvo type="num" val="1"/>
        <color rgb="FFFF0000"/>
      </dataBar>
      <extLst>
        <ext xmlns:x14="http://schemas.microsoft.com/office/spreadsheetml/2009/9/main" uri="{B025F937-C7B1-47D3-B67F-A62EFF666E3E}">
          <x14:id>{F96F96B6-243E-9E44-8811-96D61D0C4DC8}</x14:id>
        </ext>
      </extLst>
    </cfRule>
  </conditionalFormatting>
  <conditionalFormatting sqref="H2:H3">
    <cfRule type="cellIs" dxfId="36" priority="2" operator="equal">
      <formula>0</formula>
    </cfRule>
  </conditionalFormatting>
  <conditionalFormatting sqref="H5:H11">
    <cfRule type="notContainsBlanks" dxfId="35" priority="1">
      <formula>LEN(TRIM(H5))&gt;0</formula>
    </cfRule>
  </conditionalFormatting>
  <pageMargins left="0.51181102362204722" right="0.51181102362204722" top="0.78740157480314965" bottom="0.78740157480314965" header="0.31496062992125984" footer="0.31496062992125984"/>
  <pageSetup paperSize="9" scale="41" orientation="landscape" r:id="rId1"/>
  <drawing r:id="rId2"/>
  <extLst>
    <ext xmlns:x14="http://schemas.microsoft.com/office/spreadsheetml/2009/9/main" uri="{78C0D931-6437-407d-A8EE-F0AAD7539E65}">
      <x14:conditionalFormattings>
        <x14:conditionalFormatting xmlns:xm="http://schemas.microsoft.com/office/excel/2006/main">
          <x14:cfRule type="dataBar" id="{E0136864-75B0-6047-92E2-43CBF9DAA947}">
            <x14:dataBar minLength="0" maxLength="100">
              <x14:cfvo type="num">
                <xm:f>0</xm:f>
              </x14:cfvo>
              <x14:cfvo type="num">
                <xm:f>1</xm:f>
              </x14:cfvo>
              <x14:negativeFillColor rgb="FFFF0000"/>
              <x14:axisColor rgb="FF000000"/>
            </x14:dataBar>
          </x14:cfRule>
          <xm:sqref>D17</xm:sqref>
        </x14:conditionalFormatting>
        <x14:conditionalFormatting xmlns:xm="http://schemas.microsoft.com/office/excel/2006/main">
          <x14:cfRule type="dataBar" id="{EF388CC7-E054-9944-A835-6F6DAC77E6B8}">
            <x14:dataBar minLength="0" maxLength="100">
              <x14:cfvo type="num">
                <xm:f>0</xm:f>
              </x14:cfvo>
              <x14:cfvo type="num">
                <xm:f>1</xm:f>
              </x14:cfvo>
              <x14:negativeFillColor rgb="FFFF0000"/>
              <x14:axisColor rgb="FF000000"/>
            </x14:dataBar>
          </x14:cfRule>
          <xm:sqref>D15</xm:sqref>
        </x14:conditionalFormatting>
        <x14:conditionalFormatting xmlns:xm="http://schemas.microsoft.com/office/excel/2006/main">
          <x14:cfRule type="dataBar" id="{F4365AB9-A494-1440-B8F7-6B1D4A49A8D9}">
            <x14:dataBar minLength="0" maxLength="100">
              <x14:cfvo type="num">
                <xm:f>0</xm:f>
              </x14:cfvo>
              <x14:cfvo type="num">
                <xm:f>1</xm:f>
              </x14:cfvo>
              <x14:negativeFillColor rgb="FFFF0000"/>
              <x14:axisColor rgb="FF000000"/>
            </x14:dataBar>
          </x14:cfRule>
          <xm:sqref>D16</xm:sqref>
        </x14:conditionalFormatting>
        <x14:conditionalFormatting xmlns:xm="http://schemas.microsoft.com/office/excel/2006/main">
          <x14:cfRule type="dataBar" id="{F96F96B6-243E-9E44-8811-96D61D0C4DC8}">
            <x14:dataBar minLength="0" maxLength="100">
              <x14:cfvo type="num">
                <xm:f>0</xm:f>
              </x14:cfvo>
              <x14:cfvo type="num">
                <xm:f>1</xm:f>
              </x14:cfvo>
              <x14:negativeFillColor rgb="FFFF0000"/>
              <x14:axisColor rgb="FF000000"/>
            </x14:dataBar>
          </x14:cfRule>
          <xm:sqref>D14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Resources!$B$3:$B$6</xm:f>
          </x14:formula1>
          <xm:sqref>H5:H11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L83"/>
  <sheetViews>
    <sheetView showGridLines="0" zoomScaleNormal="100" zoomScaleSheetLayoutView="55" workbookViewId="0">
      <pane ySplit="4" topLeftCell="A5" activePane="bottomLeft" state="frozen"/>
      <selection pane="bottomLeft"/>
      <selection activeCell="K4" sqref="K4"/>
    </sheetView>
  </sheetViews>
  <sheetFormatPr defaultColWidth="0" defaultRowHeight="13.9" zeroHeight="1"/>
  <cols>
    <col min="1" max="1" width="6.7109375" style="17" customWidth="1"/>
    <col min="2" max="2" width="18.7109375" style="2" customWidth="1"/>
    <col min="3" max="4" width="15.7109375" style="2" customWidth="1"/>
    <col min="5" max="5" width="45.7109375" style="2" customWidth="1"/>
    <col min="6" max="6" width="50.7109375" style="2" customWidth="1"/>
    <col min="7" max="7" width="16.7109375" style="2" customWidth="1"/>
    <col min="8" max="8" width="12.7109375" style="7" customWidth="1"/>
    <col min="9" max="9" width="12.7109375" style="7" hidden="1" customWidth="1"/>
    <col min="10" max="10" width="70.7109375" style="2" customWidth="1"/>
    <col min="11" max="11" width="50.7109375" style="8" customWidth="1"/>
    <col min="12" max="12" width="3.7109375" style="2" customWidth="1"/>
    <col min="13" max="16384" width="9.140625" style="2" hidden="1"/>
  </cols>
  <sheetData>
    <row r="1" spans="1:11" ht="7.9" customHeight="1">
      <c r="H1" s="2"/>
      <c r="I1" s="2"/>
    </row>
    <row r="2" spans="1:11" ht="13.15" customHeight="1">
      <c r="A2" s="144"/>
      <c r="B2" s="140" t="s">
        <v>219</v>
      </c>
      <c r="C2" s="140"/>
      <c r="D2" s="140"/>
      <c r="E2" s="141"/>
      <c r="F2" s="145" t="s">
        <v>60</v>
      </c>
      <c r="G2" s="146"/>
      <c r="H2" s="152">
        <f>COUNTBLANK(H5:H10)</f>
        <v>6</v>
      </c>
    </row>
    <row r="3" spans="1:11" ht="19.899999999999999" customHeight="1" thickBot="1">
      <c r="A3" s="144"/>
      <c r="B3" s="142"/>
      <c r="C3" s="142"/>
      <c r="D3" s="142"/>
      <c r="E3" s="143"/>
      <c r="F3" s="147"/>
      <c r="G3" s="148"/>
      <c r="H3" s="153"/>
    </row>
    <row r="4" spans="1:11" s="7" customFormat="1" ht="45" customHeight="1" thickTop="1">
      <c r="B4" s="44" t="s">
        <v>61</v>
      </c>
      <c r="C4" s="22" t="s">
        <v>62</v>
      </c>
      <c r="D4" s="22" t="s">
        <v>63</v>
      </c>
      <c r="E4" s="22" t="s">
        <v>64</v>
      </c>
      <c r="F4" s="22" t="s">
        <v>65</v>
      </c>
      <c r="G4" s="22" t="s">
        <v>66</v>
      </c>
      <c r="H4" s="22" t="s">
        <v>67</v>
      </c>
      <c r="I4" s="22" t="s">
        <v>68</v>
      </c>
      <c r="J4" s="22" t="s">
        <v>69</v>
      </c>
      <c r="K4" s="45" t="s">
        <v>70</v>
      </c>
    </row>
    <row r="5" spans="1:11" ht="108" customHeight="1">
      <c r="A5" s="46">
        <v>3.1</v>
      </c>
      <c r="B5" s="24" t="s">
        <v>219</v>
      </c>
      <c r="C5" s="25" t="s">
        <v>220</v>
      </c>
      <c r="D5" s="26" t="s">
        <v>73</v>
      </c>
      <c r="E5" s="26" t="s">
        <v>221</v>
      </c>
      <c r="F5" s="26" t="s">
        <v>222</v>
      </c>
      <c r="G5" s="27">
        <f>IF(H5="Not Applicable","N/A",1)</f>
        <v>1</v>
      </c>
      <c r="H5" s="23"/>
      <c r="I5" s="27">
        <f>IF(H5=Resources!$B$3,1*G5,IF(H5=Resources!$B$4,G5/2,0))</f>
        <v>0</v>
      </c>
      <c r="J5" s="26" t="s">
        <v>223</v>
      </c>
      <c r="K5" s="28"/>
    </row>
    <row r="6" spans="1:11" ht="96" customHeight="1">
      <c r="A6" s="46">
        <v>3.2</v>
      </c>
      <c r="B6" s="24" t="s">
        <v>219</v>
      </c>
      <c r="C6" s="21" t="s">
        <v>224</v>
      </c>
      <c r="D6" s="1" t="s">
        <v>73</v>
      </c>
      <c r="E6" s="1" t="s">
        <v>225</v>
      </c>
      <c r="F6" s="1" t="s">
        <v>226</v>
      </c>
      <c r="G6" s="27">
        <f t="shared" ref="G6:G10" si="0">IF(H6="Not Applicable","N/A",1)</f>
        <v>1</v>
      </c>
      <c r="H6" s="23"/>
      <c r="I6" s="27">
        <f>IF(H6=Resources!$B$3,1*G6,IF(H6=Resources!$B$4,G6/2,0))</f>
        <v>0</v>
      </c>
      <c r="J6" s="1" t="s">
        <v>227</v>
      </c>
      <c r="K6" s="30"/>
    </row>
    <row r="7" spans="1:11" ht="118.9" customHeight="1">
      <c r="A7" s="46">
        <v>3.3</v>
      </c>
      <c r="B7" s="24" t="s">
        <v>219</v>
      </c>
      <c r="C7" s="25" t="s">
        <v>228</v>
      </c>
      <c r="D7" s="26" t="s">
        <v>73</v>
      </c>
      <c r="E7" s="114" t="s">
        <v>229</v>
      </c>
      <c r="F7" s="114" t="s">
        <v>230</v>
      </c>
      <c r="G7" s="27">
        <f>IF(H7="Not Applicable","N/A",2)</f>
        <v>2</v>
      </c>
      <c r="H7" s="23"/>
      <c r="I7" s="27">
        <f>IF(H7=Resources!$B$3,1*G7,IF(H7=Resources!$B$4,G7/2,0))</f>
        <v>0</v>
      </c>
      <c r="J7" s="114" t="s">
        <v>231</v>
      </c>
      <c r="K7" s="115"/>
    </row>
    <row r="8" spans="1:11" ht="49.15" customHeight="1">
      <c r="A8" s="46">
        <v>3.4</v>
      </c>
      <c r="B8" s="24" t="s">
        <v>219</v>
      </c>
      <c r="C8" s="21" t="s">
        <v>232</v>
      </c>
      <c r="D8" s="1" t="s">
        <v>73</v>
      </c>
      <c r="E8" s="1" t="s">
        <v>233</v>
      </c>
      <c r="F8" s="1" t="s">
        <v>234</v>
      </c>
      <c r="G8" s="27">
        <f t="shared" si="0"/>
        <v>1</v>
      </c>
      <c r="H8" s="23"/>
      <c r="I8" s="27">
        <f>IF(H8=Resources!$B$3,1*G8,IF(H8=Resources!$B$4,G8/2,0))</f>
        <v>0</v>
      </c>
      <c r="J8" s="26" t="s">
        <v>235</v>
      </c>
      <c r="K8" s="28"/>
    </row>
    <row r="9" spans="1:11" ht="64.150000000000006" customHeight="1">
      <c r="A9" s="46">
        <v>3.5</v>
      </c>
      <c r="B9" s="24" t="s">
        <v>219</v>
      </c>
      <c r="C9" s="21" t="s">
        <v>236</v>
      </c>
      <c r="D9" s="1" t="s">
        <v>73</v>
      </c>
      <c r="E9" s="1" t="s">
        <v>237</v>
      </c>
      <c r="F9" s="1" t="s">
        <v>238</v>
      </c>
      <c r="G9" s="27">
        <f t="shared" si="0"/>
        <v>1</v>
      </c>
      <c r="H9" s="23"/>
      <c r="I9" s="27">
        <f>IF(H9=Resources!$B$3,1*G9,IF(H9=Resources!$B$4,G9/2,0))</f>
        <v>0</v>
      </c>
      <c r="J9" s="26" t="s">
        <v>239</v>
      </c>
      <c r="K9" s="28"/>
    </row>
    <row r="10" spans="1:11" ht="96.6">
      <c r="A10" s="46">
        <v>3.6</v>
      </c>
      <c r="B10" s="24" t="s">
        <v>219</v>
      </c>
      <c r="C10" s="21" t="s">
        <v>240</v>
      </c>
      <c r="D10" s="1" t="s">
        <v>73</v>
      </c>
      <c r="E10" s="1" t="s">
        <v>241</v>
      </c>
      <c r="F10" s="1" t="s">
        <v>242</v>
      </c>
      <c r="G10" s="27">
        <f t="shared" si="0"/>
        <v>1</v>
      </c>
      <c r="H10" s="23"/>
      <c r="I10" s="27">
        <f>IF(H10=Resources!$B$3,1*G10,IF(H10=Resources!$B$4,G10/2,0))</f>
        <v>0</v>
      </c>
      <c r="J10" s="26" t="s">
        <v>243</v>
      </c>
      <c r="K10" s="28"/>
    </row>
    <row r="11" spans="1:11" ht="25.15" customHeight="1">
      <c r="H11" s="16"/>
    </row>
    <row r="12" spans="1:11" ht="25.15" customHeight="1" thickBot="1">
      <c r="A12" s="46"/>
      <c r="B12" s="155" t="s">
        <v>152</v>
      </c>
      <c r="C12" s="155"/>
      <c r="D12" s="155"/>
      <c r="E12" s="155"/>
    </row>
    <row r="13" spans="1:11" ht="16.899999999999999" customHeight="1">
      <c r="A13" s="46"/>
      <c r="B13" s="38" t="s">
        <v>153</v>
      </c>
      <c r="C13" s="39"/>
      <c r="D13" s="154">
        <f>D28</f>
        <v>0</v>
      </c>
      <c r="E13" s="154"/>
    </row>
    <row r="14" spans="1:11" ht="16.899999999999999" customHeight="1">
      <c r="A14" s="46"/>
      <c r="B14" s="40" t="s">
        <v>154</v>
      </c>
      <c r="C14" s="41"/>
      <c r="D14" s="150">
        <f>D29</f>
        <v>0</v>
      </c>
      <c r="E14" s="150"/>
      <c r="H14" s="50"/>
      <c r="J14" s="49"/>
    </row>
    <row r="15" spans="1:11" ht="16.899999999999999" customHeight="1">
      <c r="A15" s="46"/>
      <c r="B15" s="40" t="s">
        <v>155</v>
      </c>
      <c r="C15" s="41"/>
      <c r="D15" s="150" t="str">
        <f>D30</f>
        <v>Not Applicable</v>
      </c>
      <c r="E15" s="150"/>
      <c r="H15" s="50"/>
      <c r="J15" s="49"/>
    </row>
    <row r="16" spans="1:11" ht="19.899999999999999" customHeight="1">
      <c r="A16" s="47"/>
      <c r="B16" s="42" t="s">
        <v>156</v>
      </c>
      <c r="C16" s="43"/>
      <c r="D16" s="151">
        <f>IFERROR(D27,"Not Applicable")</f>
        <v>0</v>
      </c>
      <c r="E16" s="151"/>
      <c r="H16" s="50"/>
      <c r="J16" s="49"/>
    </row>
    <row r="17" spans="1:10" ht="25.15" customHeight="1">
      <c r="A17" s="46"/>
      <c r="G17" s="49"/>
      <c r="H17" s="50"/>
      <c r="I17" s="50"/>
      <c r="J17" s="49"/>
    </row>
    <row r="18" spans="1:10" ht="25.15" customHeight="1" thickBot="1">
      <c r="A18" s="46"/>
      <c r="B18" s="156" t="s">
        <v>157</v>
      </c>
      <c r="C18" s="156"/>
      <c r="D18" s="156"/>
      <c r="G18" s="49"/>
      <c r="H18" s="50"/>
      <c r="I18" s="50"/>
      <c r="J18" s="49"/>
    </row>
    <row r="19" spans="1:10" ht="12" customHeight="1">
      <c r="B19" s="36" t="s">
        <v>158</v>
      </c>
      <c r="C19" s="34"/>
      <c r="D19" s="35">
        <f>SUM(G5:G10)</f>
        <v>7</v>
      </c>
    </row>
    <row r="20" spans="1:10" ht="12" customHeight="1">
      <c r="B20" s="149" t="s">
        <v>159</v>
      </c>
      <c r="C20" s="149"/>
      <c r="D20" s="32">
        <f>SUMIF($G$5:$G$10,1,$G$5:$G$10)</f>
        <v>5</v>
      </c>
    </row>
    <row r="21" spans="1:10" ht="12" customHeight="1">
      <c r="B21" s="129" t="s">
        <v>160</v>
      </c>
      <c r="C21" s="37"/>
      <c r="D21" s="32">
        <f>SUMIF($G$5:$G$10,2,$G$5:$G$10)</f>
        <v>2</v>
      </c>
    </row>
    <row r="22" spans="1:10" ht="16.899999999999999" customHeight="1">
      <c r="B22" s="129" t="s">
        <v>161</v>
      </c>
      <c r="C22" s="37"/>
      <c r="D22" s="32">
        <f>SUMIF($G$5:$G$10,3,$G$5:$G$10)</f>
        <v>0</v>
      </c>
    </row>
    <row r="23" spans="1:10" ht="12" customHeight="1">
      <c r="B23" s="36" t="s">
        <v>162</v>
      </c>
      <c r="C23" s="34"/>
      <c r="D23" s="35">
        <f>SUM(I5:I10)</f>
        <v>0</v>
      </c>
      <c r="E23" s="2" t="s">
        <v>194</v>
      </c>
    </row>
    <row r="24" spans="1:10" ht="12" customHeight="1">
      <c r="B24" s="149" t="s">
        <v>159</v>
      </c>
      <c r="C24" s="149"/>
      <c r="D24" s="32">
        <f>SUMIF($G$5:$G$10,1,$I$5:$I$10)</f>
        <v>0</v>
      </c>
    </row>
    <row r="25" spans="1:10" ht="12" customHeight="1">
      <c r="B25" s="129" t="s">
        <v>160</v>
      </c>
      <c r="C25" s="37"/>
      <c r="D25" s="32">
        <f>SUMIF($G$5:$G$10,2,$I$5:$I$10)</f>
        <v>0</v>
      </c>
    </row>
    <row r="26" spans="1:10" ht="16.899999999999999" customHeight="1">
      <c r="B26" s="129" t="s">
        <v>161</v>
      </c>
      <c r="C26" s="37"/>
      <c r="D26" s="32">
        <f>SUMIF($G$5:$G$10,3,$I$5:$I$10)</f>
        <v>0</v>
      </c>
    </row>
    <row r="27" spans="1:10" ht="12" customHeight="1">
      <c r="B27" s="36" t="s">
        <v>163</v>
      </c>
      <c r="C27" s="34"/>
      <c r="D27" s="48">
        <f>IFERROR(D23/D19,"Not Applicable")</f>
        <v>0</v>
      </c>
    </row>
    <row r="28" spans="1:10" ht="12" customHeight="1">
      <c r="B28" s="149" t="s">
        <v>159</v>
      </c>
      <c r="C28" s="149"/>
      <c r="D28" s="33">
        <f>IF(D20&gt;0,D24/D20,"Not Applicable")</f>
        <v>0</v>
      </c>
    </row>
    <row r="29" spans="1:10" ht="12" customHeight="1">
      <c r="B29" s="129" t="s">
        <v>160</v>
      </c>
      <c r="C29" s="37"/>
      <c r="D29" s="33">
        <f>IF(D21&gt;0,D25/D21,"Not Applicable")</f>
        <v>0</v>
      </c>
    </row>
    <row r="30" spans="1:10" ht="12" customHeight="1">
      <c r="B30" s="129" t="s">
        <v>161</v>
      </c>
      <c r="C30" s="37"/>
      <c r="D30" s="33" t="str">
        <f>IF(D22&gt;0,D26/D22,"Not Applicable")</f>
        <v>Not Applicable</v>
      </c>
    </row>
    <row r="31" spans="1:10">
      <c r="B31" s="129" t="s">
        <v>164</v>
      </c>
      <c r="C31" s="37"/>
      <c r="D31" s="33">
        <f>IF(D21+D22&gt;0,(D25+D26)/(D21+D22),"Not Applicable")</f>
        <v>0</v>
      </c>
    </row>
    <row r="58" spans="1:11" s="7" customFormat="1" hidden="1">
      <c r="A58" s="17"/>
      <c r="B58" s="2"/>
      <c r="C58" s="2"/>
      <c r="D58" s="2"/>
      <c r="E58" s="2"/>
      <c r="F58" s="2"/>
      <c r="G58" s="2"/>
      <c r="J58" s="2"/>
      <c r="K58" s="8"/>
    </row>
    <row r="59" spans="1:11" s="7" customFormat="1" hidden="1">
      <c r="A59" s="17"/>
      <c r="B59" s="2"/>
      <c r="C59" s="2"/>
      <c r="D59" s="2"/>
      <c r="E59" s="2"/>
      <c r="F59" s="2"/>
      <c r="G59" s="2"/>
      <c r="J59" s="2"/>
      <c r="K59" s="8"/>
    </row>
    <row r="60" spans="1:11" s="7" customFormat="1" hidden="1">
      <c r="A60" s="17"/>
      <c r="B60" s="2"/>
      <c r="C60" s="2"/>
      <c r="D60" s="2"/>
      <c r="E60" s="2"/>
      <c r="F60" s="2"/>
      <c r="G60" s="2"/>
      <c r="J60" s="2"/>
      <c r="K60" s="8"/>
    </row>
    <row r="69" spans="1:1" hidden="1">
      <c r="A69" s="7"/>
    </row>
    <row r="70" spans="1:1" hidden="1">
      <c r="A70" s="7"/>
    </row>
    <row r="71" spans="1:1" hidden="1">
      <c r="A71" s="7"/>
    </row>
    <row r="72" spans="1:1"/>
    <row r="73" spans="1:1"/>
    <row r="74" spans="1:1"/>
    <row r="75" spans="1:1"/>
    <row r="76" spans="1:1"/>
    <row r="77" spans="1:1"/>
    <row r="78" spans="1:1"/>
    <row r="79" spans="1:1"/>
    <row r="80" spans="1:1"/>
    <row r="82"/>
    <row r="83"/>
  </sheetData>
  <mergeCells count="13">
    <mergeCell ref="D13:E13"/>
    <mergeCell ref="B2:E3"/>
    <mergeCell ref="F2:G3"/>
    <mergeCell ref="H2:H3"/>
    <mergeCell ref="A2:A3"/>
    <mergeCell ref="B12:E12"/>
    <mergeCell ref="B28:C28"/>
    <mergeCell ref="D14:E14"/>
    <mergeCell ref="D15:E15"/>
    <mergeCell ref="D16:E16"/>
    <mergeCell ref="B18:D18"/>
    <mergeCell ref="B20:C20"/>
    <mergeCell ref="B24:C24"/>
  </mergeCells>
  <conditionalFormatting sqref="D16">
    <cfRule type="dataBar" priority="4">
      <dataBar>
        <cfvo type="num" val="0"/>
        <cfvo type="num" val="1"/>
        <color rgb="FF638EC6"/>
      </dataBar>
      <extLst>
        <ext xmlns:x14="http://schemas.microsoft.com/office/spreadsheetml/2009/9/main" uri="{B025F937-C7B1-47D3-B67F-A62EFF666E3E}">
          <x14:id>{CF4C9317-1963-401C-8BB6-591B5C3FCD57}</x14:id>
        </ext>
      </extLst>
    </cfRule>
  </conditionalFormatting>
  <conditionalFormatting sqref="D14">
    <cfRule type="dataBar" priority="6">
      <dataBar>
        <cfvo type="num" val="0"/>
        <cfvo type="num" val="1"/>
        <color rgb="FFFFC000"/>
      </dataBar>
      <extLst>
        <ext xmlns:x14="http://schemas.microsoft.com/office/spreadsheetml/2009/9/main" uri="{B025F937-C7B1-47D3-B67F-A62EFF666E3E}">
          <x14:id>{774101B6-D932-4000-8791-255B71E609FD}</x14:id>
        </ext>
      </extLst>
    </cfRule>
  </conditionalFormatting>
  <conditionalFormatting sqref="D15">
    <cfRule type="dataBar" priority="5">
      <dataBar>
        <cfvo type="num" val="0"/>
        <cfvo type="num" val="1"/>
        <color rgb="FF00B050"/>
      </dataBar>
      <extLst>
        <ext xmlns:x14="http://schemas.microsoft.com/office/spreadsheetml/2009/9/main" uri="{B025F937-C7B1-47D3-B67F-A62EFF666E3E}">
          <x14:id>{EC294B70-7911-49C5-B33D-119122B46E8B}</x14:id>
        </ext>
      </extLst>
    </cfRule>
  </conditionalFormatting>
  <conditionalFormatting sqref="D13">
    <cfRule type="dataBar" priority="7">
      <dataBar>
        <cfvo type="num" val="0"/>
        <cfvo type="num" val="1"/>
        <color rgb="FFFF0000"/>
      </dataBar>
      <extLst>
        <ext xmlns:x14="http://schemas.microsoft.com/office/spreadsheetml/2009/9/main" uri="{B025F937-C7B1-47D3-B67F-A62EFF666E3E}">
          <x14:id>{BD0F01E0-0E38-4A24-9F02-16253BAF4118}</x14:id>
        </ext>
      </extLst>
    </cfRule>
  </conditionalFormatting>
  <conditionalFormatting sqref="H2:H3">
    <cfRule type="cellIs" dxfId="34" priority="2" operator="equal">
      <formula>0</formula>
    </cfRule>
  </conditionalFormatting>
  <conditionalFormatting sqref="H5:H10">
    <cfRule type="notContainsBlanks" dxfId="33" priority="1">
      <formula>LEN(TRIM(H5))&gt;0</formula>
    </cfRule>
  </conditionalFormatting>
  <pageMargins left="0.51181102362204722" right="0.51181102362204722" top="0.78740157480314965" bottom="0.78740157480314965" header="0.31496062992125984" footer="0.31496062992125984"/>
  <pageSetup paperSize="9" scale="41" orientation="landscape" r:id="rId1"/>
  <ignoredErrors>
    <ignoredError sqref="G7" formula="1"/>
  </ignoredErrors>
  <drawing r:id="rId2"/>
  <extLst>
    <ext xmlns:x14="http://schemas.microsoft.com/office/spreadsheetml/2009/9/main" uri="{78C0D931-6437-407d-A8EE-F0AAD7539E65}">
      <x14:conditionalFormattings>
        <x14:conditionalFormatting xmlns:xm="http://schemas.microsoft.com/office/excel/2006/main">
          <x14:cfRule type="dataBar" id="{CF4C9317-1963-401C-8BB6-591B5C3FCD57}">
            <x14:dataBar minLength="0" maxLength="100">
              <x14:cfvo type="num">
                <xm:f>0</xm:f>
              </x14:cfvo>
              <x14:cfvo type="num">
                <xm:f>1</xm:f>
              </x14:cfvo>
              <x14:negativeFillColor rgb="FFFF0000"/>
              <x14:axisColor rgb="FF000000"/>
            </x14:dataBar>
          </x14:cfRule>
          <xm:sqref>D16</xm:sqref>
        </x14:conditionalFormatting>
        <x14:conditionalFormatting xmlns:xm="http://schemas.microsoft.com/office/excel/2006/main">
          <x14:cfRule type="dataBar" id="{774101B6-D932-4000-8791-255B71E609FD}">
            <x14:dataBar minLength="0" maxLength="100">
              <x14:cfvo type="num">
                <xm:f>0</xm:f>
              </x14:cfvo>
              <x14:cfvo type="num">
                <xm:f>1</xm:f>
              </x14:cfvo>
              <x14:negativeFillColor rgb="FFFF0000"/>
              <x14:axisColor rgb="FF000000"/>
            </x14:dataBar>
          </x14:cfRule>
          <xm:sqref>D14</xm:sqref>
        </x14:conditionalFormatting>
        <x14:conditionalFormatting xmlns:xm="http://schemas.microsoft.com/office/excel/2006/main">
          <x14:cfRule type="dataBar" id="{EC294B70-7911-49C5-B33D-119122B46E8B}">
            <x14:dataBar minLength="0" maxLength="100">
              <x14:cfvo type="num">
                <xm:f>0</xm:f>
              </x14:cfvo>
              <x14:cfvo type="num">
                <xm:f>1</xm:f>
              </x14:cfvo>
              <x14:negativeFillColor rgb="FFFF0000"/>
              <x14:axisColor rgb="FF000000"/>
            </x14:dataBar>
          </x14:cfRule>
          <xm:sqref>D15</xm:sqref>
        </x14:conditionalFormatting>
        <x14:conditionalFormatting xmlns:xm="http://schemas.microsoft.com/office/excel/2006/main">
          <x14:cfRule type="dataBar" id="{BD0F01E0-0E38-4A24-9F02-16253BAF4118}">
            <x14:dataBar minLength="0" maxLength="100">
              <x14:cfvo type="num">
                <xm:f>0</xm:f>
              </x14:cfvo>
              <x14:cfvo type="num">
                <xm:f>1</xm:f>
              </x14:cfvo>
              <x14:negativeFillColor rgb="FFFF0000"/>
              <x14:axisColor rgb="FF000000"/>
            </x14:dataBar>
          </x14:cfRule>
          <xm:sqref>D13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Resources!$B$3:$B$6</xm:f>
          </x14:formula1>
          <xm:sqref>H5:H10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A1:L159"/>
  <sheetViews>
    <sheetView showGridLines="0" zoomScale="110" zoomScaleNormal="110" zoomScaleSheetLayoutView="70" workbookViewId="0">
      <pane ySplit="4" topLeftCell="A5" activePane="bottomLeft" state="frozen"/>
      <selection pane="bottomLeft" activeCell="E48" sqref="E48"/>
      <selection activeCell="K4" sqref="K4"/>
    </sheetView>
  </sheetViews>
  <sheetFormatPr defaultColWidth="0" defaultRowHeight="13.9" zeroHeight="1"/>
  <cols>
    <col min="1" max="1" width="6.7109375" style="47" customWidth="1"/>
    <col min="2" max="2" width="17.7109375" style="2" customWidth="1"/>
    <col min="3" max="4" width="15.7109375" style="2" customWidth="1"/>
    <col min="5" max="5" width="45.7109375" style="14" customWidth="1"/>
    <col min="6" max="6" width="50.7109375" style="14" customWidth="1"/>
    <col min="7" max="7" width="16.7109375" style="2" customWidth="1"/>
    <col min="8" max="8" width="12.7109375" style="7" customWidth="1"/>
    <col min="9" max="9" width="12.7109375" style="7" hidden="1" customWidth="1"/>
    <col min="10" max="10" width="74.42578125" style="2" customWidth="1"/>
    <col min="11" max="11" width="50.7109375" style="8" customWidth="1"/>
    <col min="12" max="12" width="5.42578125" style="2" customWidth="1"/>
    <col min="13" max="16384" width="9.140625" style="2" hidden="1"/>
  </cols>
  <sheetData>
    <row r="1" spans="1:11" ht="7.9" customHeight="1">
      <c r="G1" s="14"/>
      <c r="H1" s="14"/>
      <c r="I1" s="14"/>
    </row>
    <row r="2" spans="1:11" ht="13.15" customHeight="1">
      <c r="B2" s="140" t="s">
        <v>244</v>
      </c>
      <c r="C2" s="140"/>
      <c r="D2" s="140"/>
      <c r="E2" s="141"/>
      <c r="F2" s="145" t="s">
        <v>60</v>
      </c>
      <c r="G2" s="146"/>
      <c r="H2" s="152">
        <f>COUNTBLANK(H5:H19)</f>
        <v>15</v>
      </c>
    </row>
    <row r="3" spans="1:11" ht="19.899999999999999" customHeight="1" thickBot="1">
      <c r="A3" s="47">
        <v>4</v>
      </c>
      <c r="B3" s="142"/>
      <c r="C3" s="142"/>
      <c r="D3" s="142"/>
      <c r="E3" s="143"/>
      <c r="F3" s="147"/>
      <c r="G3" s="148"/>
      <c r="H3" s="153"/>
    </row>
    <row r="4" spans="1:11" s="7" customFormat="1" ht="45" customHeight="1" thickTop="1">
      <c r="A4" s="47"/>
      <c r="B4" s="44" t="s">
        <v>61</v>
      </c>
      <c r="C4" s="22" t="s">
        <v>62</v>
      </c>
      <c r="D4" s="22" t="s">
        <v>63</v>
      </c>
      <c r="E4" s="22" t="s">
        <v>64</v>
      </c>
      <c r="F4" s="22" t="s">
        <v>65</v>
      </c>
      <c r="G4" s="22" t="s">
        <v>66</v>
      </c>
      <c r="H4" s="22" t="s">
        <v>67</v>
      </c>
      <c r="I4" s="22" t="s">
        <v>68</v>
      </c>
      <c r="J4" s="22" t="s">
        <v>69</v>
      </c>
      <c r="K4" s="45" t="s">
        <v>70</v>
      </c>
    </row>
    <row r="5" spans="1:11" ht="51" customHeight="1">
      <c r="A5" s="46">
        <v>5.0999999999999996</v>
      </c>
      <c r="B5" s="24" t="s">
        <v>244</v>
      </c>
      <c r="C5" s="21" t="s">
        <v>245</v>
      </c>
      <c r="D5" s="1" t="s">
        <v>73</v>
      </c>
      <c r="E5" s="1" t="s">
        <v>246</v>
      </c>
      <c r="F5" s="1" t="s">
        <v>247</v>
      </c>
      <c r="G5" s="27">
        <f>IF(H5="Not Applicable","N/A",1)</f>
        <v>1</v>
      </c>
      <c r="H5" s="23"/>
      <c r="I5" s="27">
        <f>IF(H5=Resources!$B$3,1*G5,IF(H5=Resources!$B$4,G5/2,0))</f>
        <v>0</v>
      </c>
      <c r="J5" s="1" t="s">
        <v>248</v>
      </c>
      <c r="K5" s="30"/>
    </row>
    <row r="6" spans="1:11" ht="69">
      <c r="A6" s="46">
        <v>5.2</v>
      </c>
      <c r="B6" s="24" t="s">
        <v>244</v>
      </c>
      <c r="C6" s="25" t="s">
        <v>245</v>
      </c>
      <c r="D6" s="26" t="s">
        <v>73</v>
      </c>
      <c r="E6" s="26" t="s">
        <v>249</v>
      </c>
      <c r="F6" s="26" t="s">
        <v>250</v>
      </c>
      <c r="G6" s="27">
        <f>IF(H6="Not Applicable","N/A",1)</f>
        <v>1</v>
      </c>
      <c r="H6" s="23"/>
      <c r="I6" s="27">
        <f>IF(H6=Resources!$B$3,1*G6,IF(H6=Resources!$B$4,G6/2,0))</f>
        <v>0</v>
      </c>
      <c r="J6" s="26" t="s">
        <v>251</v>
      </c>
      <c r="K6" s="28"/>
    </row>
    <row r="7" spans="1:11" ht="41.45">
      <c r="A7" s="46">
        <v>5.3</v>
      </c>
      <c r="B7" s="24" t="s">
        <v>244</v>
      </c>
      <c r="C7" s="25" t="s">
        <v>252</v>
      </c>
      <c r="D7" s="26" t="s">
        <v>73</v>
      </c>
      <c r="E7" s="26" t="s">
        <v>253</v>
      </c>
      <c r="F7" s="26" t="s">
        <v>254</v>
      </c>
      <c r="G7" s="27">
        <f>IF(H7="Not Applicable","N/A",2)</f>
        <v>2</v>
      </c>
      <c r="H7" s="23"/>
      <c r="I7" s="27">
        <f>IF(H7=Resources!$B$3,1*G7,IF(H7=Resources!$B$4,G7/2,0))</f>
        <v>0</v>
      </c>
      <c r="J7" s="26" t="s">
        <v>255</v>
      </c>
      <c r="K7" s="28"/>
    </row>
    <row r="8" spans="1:11" ht="27.6">
      <c r="A8" s="46">
        <v>5.4</v>
      </c>
      <c r="B8" s="24" t="s">
        <v>244</v>
      </c>
      <c r="C8" s="25" t="s">
        <v>252</v>
      </c>
      <c r="D8" s="26" t="s">
        <v>73</v>
      </c>
      <c r="E8" s="26" t="s">
        <v>256</v>
      </c>
      <c r="F8" s="26" t="s">
        <v>257</v>
      </c>
      <c r="G8" s="27">
        <f>IF(H8="Not Applicable","N/A",1)</f>
        <v>1</v>
      </c>
      <c r="H8" s="23"/>
      <c r="I8" s="27">
        <f>IF(H8=Resources!$B$3,1*G8,IF(H8=Resources!$B$4,G8/2,0))</f>
        <v>0</v>
      </c>
      <c r="J8" s="26" t="s">
        <v>258</v>
      </c>
      <c r="K8" s="28"/>
    </row>
    <row r="9" spans="1:11" ht="55.15">
      <c r="A9" s="46">
        <v>5.5</v>
      </c>
      <c r="B9" s="24" t="s">
        <v>244</v>
      </c>
      <c r="C9" s="25" t="s">
        <v>252</v>
      </c>
      <c r="D9" s="26" t="s">
        <v>73</v>
      </c>
      <c r="E9" s="26" t="s">
        <v>259</v>
      </c>
      <c r="F9" s="26" t="s">
        <v>260</v>
      </c>
      <c r="G9" s="27">
        <f>IF(H9="Not Applicable","N/A",3)</f>
        <v>3</v>
      </c>
      <c r="H9" s="23"/>
      <c r="I9" s="27">
        <f>IF(H9=Resources!$B$3,1*G9,IF(H9=Resources!$B$4,G9/2,0))</f>
        <v>0</v>
      </c>
      <c r="J9" s="26" t="s">
        <v>261</v>
      </c>
      <c r="K9" s="28"/>
    </row>
    <row r="10" spans="1:11" ht="67.900000000000006" customHeight="1">
      <c r="A10" s="46">
        <v>5.6</v>
      </c>
      <c r="B10" s="24" t="s">
        <v>244</v>
      </c>
      <c r="C10" s="25" t="s">
        <v>252</v>
      </c>
      <c r="D10" s="26" t="s">
        <v>73</v>
      </c>
      <c r="E10" s="26" t="s">
        <v>262</v>
      </c>
      <c r="F10" s="26" t="s">
        <v>263</v>
      </c>
      <c r="G10" s="27">
        <f>IF(H10="Not Applicable","N/A",1)</f>
        <v>1</v>
      </c>
      <c r="H10" s="23"/>
      <c r="I10" s="27">
        <f>IF(H10=Resources!$B$3,1*G10,IF(H10=Resources!$B$4,G10/2,0))</f>
        <v>0</v>
      </c>
      <c r="J10" s="26" t="s">
        <v>264</v>
      </c>
      <c r="K10" s="28"/>
    </row>
    <row r="11" spans="1:11" ht="45.75" customHeight="1">
      <c r="A11" s="46">
        <v>5.7</v>
      </c>
      <c r="B11" s="24" t="s">
        <v>244</v>
      </c>
      <c r="C11" s="25" t="s">
        <v>265</v>
      </c>
      <c r="D11" s="26" t="s">
        <v>73</v>
      </c>
      <c r="E11" s="26" t="s">
        <v>266</v>
      </c>
      <c r="F11" s="26" t="s">
        <v>267</v>
      </c>
      <c r="G11" s="27">
        <f>IF(H11="Not Applicable","N/A",1)</f>
        <v>1</v>
      </c>
      <c r="H11" s="23"/>
      <c r="I11" s="27">
        <f>IF(H11=Resources!$B$3,1*G11,IF(H11=Resources!$B$4,G11/2,0))</f>
        <v>0</v>
      </c>
      <c r="J11" s="26" t="s">
        <v>268</v>
      </c>
      <c r="K11" s="28"/>
    </row>
    <row r="12" spans="1:11" ht="75" customHeight="1">
      <c r="A12" s="46">
        <v>5.8</v>
      </c>
      <c r="B12" s="24" t="s">
        <v>244</v>
      </c>
      <c r="C12" s="25" t="s">
        <v>252</v>
      </c>
      <c r="D12" s="26" t="s">
        <v>73</v>
      </c>
      <c r="E12" s="26" t="s">
        <v>269</v>
      </c>
      <c r="F12" s="26" t="s">
        <v>270</v>
      </c>
      <c r="G12" s="27">
        <f t="shared" ref="G12:G15" si="0">IF(H12="Not Applicable","N/A",3)</f>
        <v>3</v>
      </c>
      <c r="H12" s="23"/>
      <c r="I12" s="27">
        <f>IF(H12=Resources!$B$3,1*G12,IF(H12=Resources!$B$4,G12/2,0))</f>
        <v>0</v>
      </c>
      <c r="J12" s="26" t="s">
        <v>271</v>
      </c>
      <c r="K12" s="28"/>
    </row>
    <row r="13" spans="1:11" ht="106.15" customHeight="1">
      <c r="A13" s="46">
        <v>5.9</v>
      </c>
      <c r="B13" s="24" t="s">
        <v>244</v>
      </c>
      <c r="C13" s="25" t="s">
        <v>252</v>
      </c>
      <c r="D13" s="26" t="s">
        <v>73</v>
      </c>
      <c r="E13" s="26" t="s">
        <v>272</v>
      </c>
      <c r="F13" s="26" t="s">
        <v>273</v>
      </c>
      <c r="G13" s="27">
        <f t="shared" si="0"/>
        <v>3</v>
      </c>
      <c r="H13" s="23"/>
      <c r="I13" s="27">
        <f>IF(H13=Resources!$B$3,1*G13,IF(H13=Resources!$B$4,G13/2,0))</f>
        <v>0</v>
      </c>
      <c r="J13" s="26" t="s">
        <v>274</v>
      </c>
      <c r="K13" s="28"/>
    </row>
    <row r="14" spans="1:11" ht="41.45">
      <c r="A14" s="47">
        <v>5.0999999999999996</v>
      </c>
      <c r="B14" s="24" t="s">
        <v>244</v>
      </c>
      <c r="C14" s="25" t="s">
        <v>275</v>
      </c>
      <c r="D14" s="26" t="s">
        <v>73</v>
      </c>
      <c r="E14" s="26" t="s">
        <v>276</v>
      </c>
      <c r="F14" s="26" t="s">
        <v>277</v>
      </c>
      <c r="G14" s="27">
        <f t="shared" si="0"/>
        <v>3</v>
      </c>
      <c r="H14" s="23"/>
      <c r="I14" s="27">
        <f>IF(H14=Resources!$B$3,1*G14,IF(H14=Resources!$B$4,G14/2,0))</f>
        <v>0</v>
      </c>
      <c r="J14" s="26" t="s">
        <v>278</v>
      </c>
      <c r="K14" s="28"/>
    </row>
    <row r="15" spans="1:11" ht="106.15" customHeight="1">
      <c r="A15" s="46">
        <v>5.1100000000000003</v>
      </c>
      <c r="B15" s="24" t="s">
        <v>244</v>
      </c>
      <c r="C15" s="25" t="s">
        <v>279</v>
      </c>
      <c r="D15" s="26" t="s">
        <v>73</v>
      </c>
      <c r="E15" s="26" t="s">
        <v>280</v>
      </c>
      <c r="F15" s="26" t="s">
        <v>281</v>
      </c>
      <c r="G15" s="27">
        <f t="shared" si="0"/>
        <v>3</v>
      </c>
      <c r="H15" s="23"/>
      <c r="I15" s="27">
        <f>IF(H15=Resources!$B$3,1*G15,IF(H15=Resources!$B$4,G15/2,0))</f>
        <v>0</v>
      </c>
      <c r="J15" s="26" t="s">
        <v>282</v>
      </c>
      <c r="K15" s="28"/>
    </row>
    <row r="16" spans="1:11" ht="48.75" customHeight="1">
      <c r="A16" s="47">
        <v>5.12</v>
      </c>
      <c r="B16" s="24" t="s">
        <v>244</v>
      </c>
      <c r="C16" s="25" t="s">
        <v>252</v>
      </c>
      <c r="D16" s="26" t="s">
        <v>73</v>
      </c>
      <c r="E16" s="26" t="s">
        <v>283</v>
      </c>
      <c r="F16" s="26" t="s">
        <v>284</v>
      </c>
      <c r="G16" s="27">
        <f t="shared" ref="G16" si="1">IF(H16="Not Applicable","N/A",1)</f>
        <v>1</v>
      </c>
      <c r="H16" s="23"/>
      <c r="I16" s="27">
        <f>IF(H16=Resources!$B$3,1*G16,IF(H16=Resources!$B$4,G16/2,0))</f>
        <v>0</v>
      </c>
      <c r="J16" s="26" t="s">
        <v>285</v>
      </c>
      <c r="K16" s="28"/>
    </row>
    <row r="17" spans="1:11" ht="52.5" customHeight="1">
      <c r="A17" s="47">
        <v>5.13</v>
      </c>
      <c r="B17" s="24" t="s">
        <v>244</v>
      </c>
      <c r="C17" s="25" t="s">
        <v>286</v>
      </c>
      <c r="D17" s="26" t="s">
        <v>73</v>
      </c>
      <c r="E17" s="26" t="s">
        <v>287</v>
      </c>
      <c r="F17" s="26" t="s">
        <v>288</v>
      </c>
      <c r="G17" s="27">
        <f>IF(H17="Not Applicable","N/A",2)</f>
        <v>2</v>
      </c>
      <c r="H17" s="23"/>
      <c r="I17" s="27">
        <f>IF(H17=Resources!$B$3,1*G17,IF(H17=Resources!$B$4,G17/2,0))</f>
        <v>0</v>
      </c>
      <c r="J17" s="26" t="s">
        <v>289</v>
      </c>
      <c r="K17" s="28"/>
    </row>
    <row r="18" spans="1:11" ht="51" customHeight="1">
      <c r="A18" s="46">
        <v>5.14</v>
      </c>
      <c r="B18" s="24" t="s">
        <v>244</v>
      </c>
      <c r="C18" s="25" t="s">
        <v>286</v>
      </c>
      <c r="D18" s="26" t="s">
        <v>73</v>
      </c>
      <c r="E18" s="26" t="s">
        <v>290</v>
      </c>
      <c r="F18" s="26" t="s">
        <v>291</v>
      </c>
      <c r="G18" s="27">
        <f>IF(H18="Not Applicable","N/A",1)</f>
        <v>1</v>
      </c>
      <c r="H18" s="23"/>
      <c r="I18" s="27">
        <f>IF(H18=Resources!$B$3,1*G18,IF(H18=Resources!$B$4,G18/2,0))</f>
        <v>0</v>
      </c>
      <c r="J18" s="26" t="s">
        <v>292</v>
      </c>
      <c r="K18" s="28"/>
    </row>
    <row r="19" spans="1:11" ht="106.9" customHeight="1">
      <c r="A19" s="46">
        <v>5.15</v>
      </c>
      <c r="B19" s="24" t="s">
        <v>244</v>
      </c>
      <c r="C19" s="25" t="s">
        <v>286</v>
      </c>
      <c r="D19" s="1" t="s">
        <v>73</v>
      </c>
      <c r="E19" s="1" t="s">
        <v>293</v>
      </c>
      <c r="F19" s="1" t="s">
        <v>294</v>
      </c>
      <c r="G19" s="27">
        <f>IF(H19="Not Applicable","N/A",1)</f>
        <v>1</v>
      </c>
      <c r="H19" s="23"/>
      <c r="I19" s="27">
        <f>IF(H19=Resources!$B$3,1*G19,IF(H19=Resources!$B$4,G19/2,0))</f>
        <v>0</v>
      </c>
      <c r="J19" s="1" t="s">
        <v>295</v>
      </c>
      <c r="K19" s="30"/>
    </row>
    <row r="20" spans="1:11"/>
    <row r="21" spans="1:11" ht="13.9" customHeight="1"/>
    <row r="22" spans="1:11" ht="15" customHeight="1">
      <c r="F22" s="145" t="s">
        <v>60</v>
      </c>
      <c r="G22" s="146"/>
      <c r="H22" s="152">
        <f>COUNTBLANK(H24:H50)</f>
        <v>27</v>
      </c>
    </row>
    <row r="23" spans="1:11" s="117" customFormat="1" ht="25.15" customHeight="1">
      <c r="A23" s="116" t="s">
        <v>296</v>
      </c>
      <c r="E23" s="118"/>
      <c r="F23" s="145"/>
      <c r="G23" s="146"/>
      <c r="H23" s="152"/>
      <c r="I23" s="119"/>
      <c r="K23" s="120"/>
    </row>
    <row r="24" spans="1:11" ht="106.9" customHeight="1">
      <c r="A24" s="46">
        <v>5.16</v>
      </c>
      <c r="B24" s="29" t="s">
        <v>297</v>
      </c>
      <c r="C24" s="21" t="s">
        <v>298</v>
      </c>
      <c r="D24" s="1" t="s">
        <v>73</v>
      </c>
      <c r="E24" s="1" t="s">
        <v>299</v>
      </c>
      <c r="F24" s="1" t="s">
        <v>300</v>
      </c>
      <c r="G24" s="127">
        <f t="shared" ref="G24:G50" si="2">IF(H24="Not Applicable","N/A",1)</f>
        <v>1</v>
      </c>
      <c r="H24" s="23"/>
      <c r="I24" s="127">
        <f>IF(H24=Resources!$B$3,1*G24,IF(H24=Resources!$B$4,G24/2,0))</f>
        <v>0</v>
      </c>
      <c r="J24" s="1" t="s">
        <v>301</v>
      </c>
      <c r="K24" s="30"/>
    </row>
    <row r="25" spans="1:11" ht="55.15">
      <c r="A25" s="47">
        <v>5.17</v>
      </c>
      <c r="B25" s="24" t="s">
        <v>297</v>
      </c>
      <c r="C25" s="25" t="s">
        <v>302</v>
      </c>
      <c r="D25" s="26" t="s">
        <v>303</v>
      </c>
      <c r="E25" s="26" t="s">
        <v>304</v>
      </c>
      <c r="F25" s="26" t="s">
        <v>305</v>
      </c>
      <c r="G25" s="27">
        <f t="shared" si="2"/>
        <v>1</v>
      </c>
      <c r="H25" s="23"/>
      <c r="I25" s="27">
        <f>IF(H25=Resources!$B$3,1*G25,IF(H25=Resources!$B$4,G25/2,0))</f>
        <v>0</v>
      </c>
      <c r="J25" s="26" t="s">
        <v>306</v>
      </c>
      <c r="K25" s="28"/>
    </row>
    <row r="26" spans="1:11" ht="41.45">
      <c r="A26" s="46">
        <v>5.18</v>
      </c>
      <c r="B26" s="24" t="s">
        <v>297</v>
      </c>
      <c r="C26" s="25" t="s">
        <v>307</v>
      </c>
      <c r="D26" s="26" t="s">
        <v>303</v>
      </c>
      <c r="E26" s="26" t="s">
        <v>308</v>
      </c>
      <c r="F26" s="26" t="s">
        <v>309</v>
      </c>
      <c r="G26" s="27">
        <f t="shared" si="2"/>
        <v>1</v>
      </c>
      <c r="H26" s="23"/>
      <c r="I26" s="27">
        <f>IF(H26=Resources!$B$3,1*G26,IF(H26=Resources!$B$4,G26/2,0))</f>
        <v>0</v>
      </c>
      <c r="J26" s="26" t="s">
        <v>310</v>
      </c>
      <c r="K26" s="28"/>
    </row>
    <row r="27" spans="1:11" ht="317.45">
      <c r="A27" s="47">
        <v>5.19</v>
      </c>
      <c r="B27" s="24" t="s">
        <v>297</v>
      </c>
      <c r="C27" s="25" t="s">
        <v>311</v>
      </c>
      <c r="D27" s="26" t="s">
        <v>303</v>
      </c>
      <c r="E27" s="26" t="s">
        <v>312</v>
      </c>
      <c r="F27" s="26" t="s">
        <v>313</v>
      </c>
      <c r="G27" s="27">
        <f t="shared" si="2"/>
        <v>1</v>
      </c>
      <c r="H27" s="23"/>
      <c r="I27" s="27">
        <f>IF(H27=Resources!$B$3,1*G27,IF(H27=Resources!$B$4,G27/2,0))</f>
        <v>0</v>
      </c>
      <c r="J27" s="26" t="s">
        <v>314</v>
      </c>
      <c r="K27" s="28"/>
    </row>
    <row r="28" spans="1:11" ht="55.15">
      <c r="A28" s="47">
        <v>5.2</v>
      </c>
      <c r="B28" s="24" t="s">
        <v>297</v>
      </c>
      <c r="C28" s="25" t="s">
        <v>315</v>
      </c>
      <c r="D28" s="26" t="s">
        <v>303</v>
      </c>
      <c r="E28" s="26" t="s">
        <v>316</v>
      </c>
      <c r="F28" s="26" t="s">
        <v>317</v>
      </c>
      <c r="G28" s="27">
        <f t="shared" si="2"/>
        <v>1</v>
      </c>
      <c r="H28" s="23"/>
      <c r="I28" s="27">
        <f>IF(H28=Resources!$B$3,1*G28,IF(H28=Resources!$B$4,G28/2,0))</f>
        <v>0</v>
      </c>
      <c r="J28" s="26" t="s">
        <v>318</v>
      </c>
      <c r="K28" s="28"/>
    </row>
    <row r="29" spans="1:11" ht="55.15">
      <c r="A29" s="47">
        <v>5.21</v>
      </c>
      <c r="B29" s="24" t="s">
        <v>297</v>
      </c>
      <c r="C29" s="25" t="s">
        <v>319</v>
      </c>
      <c r="D29" s="26" t="s">
        <v>303</v>
      </c>
      <c r="E29" s="26" t="s">
        <v>320</v>
      </c>
      <c r="F29" s="26" t="s">
        <v>321</v>
      </c>
      <c r="G29" s="27">
        <f t="shared" si="2"/>
        <v>1</v>
      </c>
      <c r="H29" s="23"/>
      <c r="I29" s="27">
        <f>IF(H29=Resources!$B$3,1*G29,IF(H29=Resources!$B$4,G29/2,0))</f>
        <v>0</v>
      </c>
      <c r="J29" s="26" t="s">
        <v>322</v>
      </c>
      <c r="K29" s="28"/>
    </row>
    <row r="30" spans="1:11" ht="69">
      <c r="A30" s="46">
        <v>5.22</v>
      </c>
      <c r="B30" s="24" t="s">
        <v>297</v>
      </c>
      <c r="C30" s="25" t="s">
        <v>323</v>
      </c>
      <c r="D30" s="26" t="s">
        <v>303</v>
      </c>
      <c r="E30" s="26" t="s">
        <v>324</v>
      </c>
      <c r="F30" s="26" t="s">
        <v>325</v>
      </c>
      <c r="G30" s="27">
        <f t="shared" si="2"/>
        <v>1</v>
      </c>
      <c r="H30" s="23"/>
      <c r="I30" s="27">
        <f>IF(H30=Resources!$B$3,1*G30,IF(H30=Resources!$B$4,G30/2,0))</f>
        <v>0</v>
      </c>
      <c r="J30" s="26" t="s">
        <v>326</v>
      </c>
      <c r="K30" s="28"/>
    </row>
    <row r="31" spans="1:11" ht="41.45">
      <c r="A31" s="47">
        <v>5.23</v>
      </c>
      <c r="B31" s="24" t="s">
        <v>297</v>
      </c>
      <c r="C31" s="25" t="s">
        <v>327</v>
      </c>
      <c r="D31" s="26" t="s">
        <v>303</v>
      </c>
      <c r="E31" s="26" t="s">
        <v>328</v>
      </c>
      <c r="F31" s="26" t="s">
        <v>329</v>
      </c>
      <c r="G31" s="27">
        <f t="shared" si="2"/>
        <v>1</v>
      </c>
      <c r="H31" s="23"/>
      <c r="I31" s="27">
        <f>IF(H31=Resources!$B$3,1*G31,IF(H31=Resources!$B$4,G31/2,0))</f>
        <v>0</v>
      </c>
      <c r="J31" s="26" t="s">
        <v>330</v>
      </c>
      <c r="K31" s="28"/>
    </row>
    <row r="32" spans="1:11" ht="41.45">
      <c r="A32" s="46">
        <v>5.24</v>
      </c>
      <c r="B32" s="24" t="s">
        <v>297</v>
      </c>
      <c r="C32" s="25" t="s">
        <v>327</v>
      </c>
      <c r="D32" s="26" t="s">
        <v>303</v>
      </c>
      <c r="E32" s="26" t="s">
        <v>331</v>
      </c>
      <c r="F32" s="26" t="s">
        <v>332</v>
      </c>
      <c r="G32" s="27">
        <f t="shared" si="2"/>
        <v>1</v>
      </c>
      <c r="H32" s="23"/>
      <c r="I32" s="27">
        <f>IF(H32=Resources!$B$3,1*G32,IF(H32=Resources!$B$4,G32/2,0))</f>
        <v>0</v>
      </c>
      <c r="J32" s="26" t="s">
        <v>333</v>
      </c>
      <c r="K32" s="28"/>
    </row>
    <row r="33" spans="1:11" ht="41.45">
      <c r="A33" s="47">
        <v>5.25</v>
      </c>
      <c r="B33" s="24" t="s">
        <v>297</v>
      </c>
      <c r="C33" s="25" t="s">
        <v>334</v>
      </c>
      <c r="D33" s="26" t="s">
        <v>303</v>
      </c>
      <c r="E33" s="26" t="s">
        <v>335</v>
      </c>
      <c r="F33" s="26" t="s">
        <v>336</v>
      </c>
      <c r="G33" s="27">
        <f t="shared" si="2"/>
        <v>1</v>
      </c>
      <c r="H33" s="23"/>
      <c r="I33" s="27">
        <f>IF(H33=Resources!$B$3,1*G33,IF(H33=Resources!$B$4,G33/2,0))</f>
        <v>0</v>
      </c>
      <c r="J33" s="26" t="s">
        <v>337</v>
      </c>
      <c r="K33" s="28"/>
    </row>
    <row r="34" spans="1:11" ht="110.45">
      <c r="A34" s="46">
        <v>5.26</v>
      </c>
      <c r="B34" s="24" t="s">
        <v>297</v>
      </c>
      <c r="C34" s="25" t="s">
        <v>334</v>
      </c>
      <c r="D34" s="26" t="s">
        <v>303</v>
      </c>
      <c r="E34" s="26" t="s">
        <v>338</v>
      </c>
      <c r="F34" s="26" t="s">
        <v>339</v>
      </c>
      <c r="G34" s="27">
        <f t="shared" si="2"/>
        <v>1</v>
      </c>
      <c r="H34" s="23"/>
      <c r="I34" s="27">
        <f>IF(H34=Resources!$B$3,1*G34,IF(H34=Resources!$B$4,G34/2,0))</f>
        <v>0</v>
      </c>
      <c r="J34" s="26" t="s">
        <v>340</v>
      </c>
      <c r="K34" s="28"/>
    </row>
    <row r="35" spans="1:11" ht="41.45">
      <c r="A35" s="47">
        <v>5.27</v>
      </c>
      <c r="B35" s="24" t="s">
        <v>297</v>
      </c>
      <c r="C35" s="25" t="s">
        <v>334</v>
      </c>
      <c r="D35" s="26" t="s">
        <v>303</v>
      </c>
      <c r="E35" s="26" t="s">
        <v>341</v>
      </c>
      <c r="F35" s="26" t="s">
        <v>342</v>
      </c>
      <c r="G35" s="27">
        <f t="shared" si="2"/>
        <v>1</v>
      </c>
      <c r="H35" s="23"/>
      <c r="I35" s="27">
        <f>IF(H35=Resources!$B$3,1*G35,IF(H35=Resources!$B$4,G35/2,0))</f>
        <v>0</v>
      </c>
      <c r="J35" s="26" t="s">
        <v>343</v>
      </c>
      <c r="K35" s="28"/>
    </row>
    <row r="36" spans="1:11" ht="41.45">
      <c r="A36" s="46">
        <v>5.28</v>
      </c>
      <c r="B36" s="24" t="s">
        <v>297</v>
      </c>
      <c r="C36" s="25" t="s">
        <v>334</v>
      </c>
      <c r="D36" s="26" t="s">
        <v>303</v>
      </c>
      <c r="E36" s="26" t="s">
        <v>344</v>
      </c>
      <c r="F36" s="26" t="s">
        <v>345</v>
      </c>
      <c r="G36" s="27">
        <f t="shared" si="2"/>
        <v>1</v>
      </c>
      <c r="H36" s="23"/>
      <c r="I36" s="27">
        <f>IF(H36=Resources!$B$3,1*G36,IF(H36=Resources!$B$4,G36/2,0))</f>
        <v>0</v>
      </c>
      <c r="J36" s="26" t="s">
        <v>346</v>
      </c>
      <c r="K36" s="28"/>
    </row>
    <row r="37" spans="1:11" ht="69">
      <c r="A37" s="47">
        <v>5.29</v>
      </c>
      <c r="B37" s="24" t="s">
        <v>297</v>
      </c>
      <c r="C37" s="25" t="s">
        <v>334</v>
      </c>
      <c r="D37" s="26" t="s">
        <v>303</v>
      </c>
      <c r="E37" s="26" t="s">
        <v>347</v>
      </c>
      <c r="F37" s="26" t="s">
        <v>348</v>
      </c>
      <c r="G37" s="27">
        <f t="shared" si="2"/>
        <v>1</v>
      </c>
      <c r="H37" s="23"/>
      <c r="I37" s="27">
        <f>IF(H37=Resources!$B$3,1*G37,IF(H37=Resources!$B$4,G37/2,0))</f>
        <v>0</v>
      </c>
      <c r="J37" s="26" t="s">
        <v>349</v>
      </c>
      <c r="K37" s="28"/>
    </row>
    <row r="38" spans="1:11" ht="262.14999999999998">
      <c r="A38" s="47">
        <v>5.3</v>
      </c>
      <c r="B38" s="24" t="s">
        <v>297</v>
      </c>
      <c r="C38" s="25" t="s">
        <v>334</v>
      </c>
      <c r="D38" s="26" t="s">
        <v>303</v>
      </c>
      <c r="E38" s="26" t="s">
        <v>350</v>
      </c>
      <c r="F38" s="26" t="s">
        <v>351</v>
      </c>
      <c r="G38" s="27">
        <f t="shared" si="2"/>
        <v>1</v>
      </c>
      <c r="H38" s="23"/>
      <c r="I38" s="27">
        <f>IF(H38=Resources!$B$3,1*G38,IF(H38=Resources!$B$4,G38/2,0))</f>
        <v>0</v>
      </c>
      <c r="J38" s="26" t="s">
        <v>352</v>
      </c>
      <c r="K38" s="28"/>
    </row>
    <row r="39" spans="1:11" ht="69">
      <c r="A39" s="47">
        <v>5.31</v>
      </c>
      <c r="B39" s="24" t="s">
        <v>297</v>
      </c>
      <c r="C39" s="25" t="s">
        <v>334</v>
      </c>
      <c r="D39" s="26" t="s">
        <v>303</v>
      </c>
      <c r="E39" s="26" t="s">
        <v>353</v>
      </c>
      <c r="F39" s="26" t="s">
        <v>354</v>
      </c>
      <c r="G39" s="27">
        <f t="shared" si="2"/>
        <v>1</v>
      </c>
      <c r="H39" s="23"/>
      <c r="I39" s="27">
        <f>IF(H39=Resources!$B$3,1*G39,IF(H39=Resources!$B$4,G39/2,0))</f>
        <v>0</v>
      </c>
      <c r="J39" s="26" t="s">
        <v>355</v>
      </c>
      <c r="K39" s="28"/>
    </row>
    <row r="40" spans="1:11" ht="41.45">
      <c r="A40" s="46">
        <v>5.32</v>
      </c>
      <c r="B40" s="24" t="s">
        <v>297</v>
      </c>
      <c r="C40" s="25" t="s">
        <v>334</v>
      </c>
      <c r="D40" s="26" t="s">
        <v>303</v>
      </c>
      <c r="E40" s="26" t="s">
        <v>356</v>
      </c>
      <c r="F40" s="26" t="s">
        <v>357</v>
      </c>
      <c r="G40" s="27">
        <f t="shared" si="2"/>
        <v>1</v>
      </c>
      <c r="H40" s="23"/>
      <c r="I40" s="27">
        <f>IF(H40=Resources!$B$3,1*G40,IF(H40=Resources!$B$4,G40/2,0))</f>
        <v>0</v>
      </c>
      <c r="J40" s="26" t="s">
        <v>358</v>
      </c>
      <c r="K40" s="28"/>
    </row>
    <row r="41" spans="1:11" ht="110.45">
      <c r="A41" s="47">
        <v>5.33</v>
      </c>
      <c r="B41" s="24" t="s">
        <v>297</v>
      </c>
      <c r="C41" s="25" t="s">
        <v>359</v>
      </c>
      <c r="D41" s="26" t="s">
        <v>303</v>
      </c>
      <c r="E41" s="26" t="s">
        <v>360</v>
      </c>
      <c r="F41" s="26" t="s">
        <v>361</v>
      </c>
      <c r="G41" s="27">
        <f t="shared" si="2"/>
        <v>1</v>
      </c>
      <c r="H41" s="23"/>
      <c r="I41" s="27">
        <f>IF(H41=Resources!$B$3,1*G41,IF(H41=Resources!$B$4,G41/2,0))</f>
        <v>0</v>
      </c>
      <c r="J41" s="26" t="s">
        <v>362</v>
      </c>
      <c r="K41" s="28"/>
    </row>
    <row r="42" spans="1:11" ht="220.9">
      <c r="A42" s="46">
        <v>5.34</v>
      </c>
      <c r="B42" s="24" t="s">
        <v>297</v>
      </c>
      <c r="C42" s="25" t="s">
        <v>359</v>
      </c>
      <c r="D42" s="26" t="s">
        <v>303</v>
      </c>
      <c r="E42" s="26" t="s">
        <v>363</v>
      </c>
      <c r="F42" s="26" t="s">
        <v>364</v>
      </c>
      <c r="G42" s="27">
        <f t="shared" si="2"/>
        <v>1</v>
      </c>
      <c r="H42" s="23"/>
      <c r="I42" s="27">
        <f>IF(H42=Resources!$B$3,1*G42,IF(H42=Resources!$B$4,G42/2,0))</f>
        <v>0</v>
      </c>
      <c r="J42" s="26" t="s">
        <v>365</v>
      </c>
      <c r="K42" s="28"/>
    </row>
    <row r="43" spans="1:11" ht="110.45">
      <c r="A43" s="47">
        <v>5.35</v>
      </c>
      <c r="B43" s="24" t="s">
        <v>297</v>
      </c>
      <c r="C43" s="25" t="s">
        <v>359</v>
      </c>
      <c r="D43" s="26" t="s">
        <v>303</v>
      </c>
      <c r="E43" s="26" t="s">
        <v>366</v>
      </c>
      <c r="F43" s="26" t="s">
        <v>367</v>
      </c>
      <c r="G43" s="27">
        <f t="shared" si="2"/>
        <v>1</v>
      </c>
      <c r="H43" s="23"/>
      <c r="I43" s="27">
        <f>IF(H43=Resources!$B$3,1*G43,IF(H43=Resources!$B$4,G43/2,0))</f>
        <v>0</v>
      </c>
      <c r="J43" s="26" t="s">
        <v>368</v>
      </c>
      <c r="K43" s="28"/>
    </row>
    <row r="44" spans="1:11" ht="69">
      <c r="A44" s="46">
        <v>5.36</v>
      </c>
      <c r="B44" s="24" t="s">
        <v>297</v>
      </c>
      <c r="C44" s="25" t="s">
        <v>359</v>
      </c>
      <c r="D44" s="26" t="s">
        <v>303</v>
      </c>
      <c r="E44" s="26" t="s">
        <v>369</v>
      </c>
      <c r="F44" s="26" t="s">
        <v>370</v>
      </c>
      <c r="G44" s="27">
        <f t="shared" si="2"/>
        <v>1</v>
      </c>
      <c r="H44" s="23"/>
      <c r="I44" s="27">
        <f>IF(H44=Resources!$B$3,1*G44,IF(H44=Resources!$B$4,G44/2,0))</f>
        <v>0</v>
      </c>
      <c r="J44" s="26" t="s">
        <v>371</v>
      </c>
      <c r="K44" s="28"/>
    </row>
    <row r="45" spans="1:11" ht="96.6">
      <c r="A45" s="47">
        <v>5.37</v>
      </c>
      <c r="B45" s="24" t="s">
        <v>297</v>
      </c>
      <c r="C45" s="25" t="s">
        <v>359</v>
      </c>
      <c r="D45" s="26" t="s">
        <v>303</v>
      </c>
      <c r="E45" s="26" t="s">
        <v>372</v>
      </c>
      <c r="F45" s="26" t="s">
        <v>373</v>
      </c>
      <c r="G45" s="27">
        <f t="shared" si="2"/>
        <v>1</v>
      </c>
      <c r="H45" s="23"/>
      <c r="I45" s="27">
        <f>IF(H45=Resources!$B$3,1*G45,IF(H45=Resources!$B$4,G45/2,0))</f>
        <v>0</v>
      </c>
      <c r="J45" s="26" t="s">
        <v>374</v>
      </c>
      <c r="K45" s="28"/>
    </row>
    <row r="46" spans="1:11" ht="69">
      <c r="A46" s="46">
        <v>5.38</v>
      </c>
      <c r="B46" s="24" t="s">
        <v>297</v>
      </c>
      <c r="C46" s="25" t="s">
        <v>118</v>
      </c>
      <c r="D46" s="26" t="s">
        <v>303</v>
      </c>
      <c r="E46" s="26" t="s">
        <v>375</v>
      </c>
      <c r="F46" s="26" t="s">
        <v>376</v>
      </c>
      <c r="G46" s="27">
        <f t="shared" si="2"/>
        <v>1</v>
      </c>
      <c r="H46" s="23"/>
      <c r="I46" s="27">
        <f>IF(H46=Resources!$B$3,1*G46,IF(H46=Resources!$B$4,G46/2,0))</f>
        <v>0</v>
      </c>
      <c r="J46" s="26" t="s">
        <v>377</v>
      </c>
      <c r="K46" s="28"/>
    </row>
    <row r="47" spans="1:11" ht="55.15">
      <c r="A47" s="47">
        <v>5.39</v>
      </c>
      <c r="B47" s="24" t="s">
        <v>297</v>
      </c>
      <c r="C47" s="25" t="s">
        <v>118</v>
      </c>
      <c r="D47" s="26" t="s">
        <v>303</v>
      </c>
      <c r="E47" s="26" t="s">
        <v>378</v>
      </c>
      <c r="F47" s="26" t="s">
        <v>379</v>
      </c>
      <c r="G47" s="27">
        <f t="shared" si="2"/>
        <v>1</v>
      </c>
      <c r="H47" s="23"/>
      <c r="I47" s="27">
        <f>IF(H47=Resources!$B$3,1*G47,IF(H47=Resources!$B$4,G47/2,0))</f>
        <v>0</v>
      </c>
      <c r="J47" s="26" t="s">
        <v>380</v>
      </c>
      <c r="K47" s="28"/>
    </row>
    <row r="48" spans="1:11" ht="55.15">
      <c r="A48" s="47">
        <v>5.4</v>
      </c>
      <c r="B48" s="24" t="s">
        <v>297</v>
      </c>
      <c r="C48" s="25" t="s">
        <v>381</v>
      </c>
      <c r="D48" s="26" t="s">
        <v>303</v>
      </c>
      <c r="E48" s="26" t="s">
        <v>382</v>
      </c>
      <c r="F48" s="26" t="s">
        <v>383</v>
      </c>
      <c r="G48" s="27">
        <v>2</v>
      </c>
      <c r="H48" s="23"/>
      <c r="I48" s="27">
        <f>IF(H48=Resources!$B$3,1*G48,IF(H48=Resources!$B$4,G48/2,0))</f>
        <v>0</v>
      </c>
      <c r="J48" s="26" t="s">
        <v>384</v>
      </c>
      <c r="K48" s="28"/>
    </row>
    <row r="49" spans="1:11" ht="69">
      <c r="A49" s="47">
        <v>5.41</v>
      </c>
      <c r="B49" s="24" t="s">
        <v>297</v>
      </c>
      <c r="C49" s="25" t="s">
        <v>385</v>
      </c>
      <c r="D49" s="26" t="s">
        <v>303</v>
      </c>
      <c r="E49" s="26" t="s">
        <v>386</v>
      </c>
      <c r="F49" s="26" t="s">
        <v>387</v>
      </c>
      <c r="G49" s="27">
        <v>3</v>
      </c>
      <c r="H49" s="23"/>
      <c r="I49" s="27">
        <f>IF(H49=Resources!$B$3,1*G49,IF(H49=Resources!$B$4,G49/2,0))</f>
        <v>0</v>
      </c>
      <c r="J49" s="26" t="s">
        <v>388</v>
      </c>
      <c r="K49" s="28"/>
    </row>
    <row r="50" spans="1:11" ht="69">
      <c r="A50" s="47">
        <v>5.42</v>
      </c>
      <c r="B50" s="24" t="s">
        <v>297</v>
      </c>
      <c r="C50" s="25" t="s">
        <v>389</v>
      </c>
      <c r="D50" s="26" t="s">
        <v>303</v>
      </c>
      <c r="E50" s="26" t="s">
        <v>390</v>
      </c>
      <c r="F50" s="26" t="s">
        <v>391</v>
      </c>
      <c r="G50" s="27">
        <f t="shared" si="2"/>
        <v>1</v>
      </c>
      <c r="H50" s="23"/>
      <c r="I50" s="27">
        <f>IF(H50=Resources!$B$3,1*G50,IF(H50=Resources!$B$4,G50/2,0))</f>
        <v>0</v>
      </c>
      <c r="J50" s="26" t="s">
        <v>392</v>
      </c>
      <c r="K50" s="28"/>
    </row>
    <row r="51" spans="1:11" ht="19.899999999999999" customHeight="1">
      <c r="H51" s="16"/>
    </row>
    <row r="52" spans="1:11" ht="25.15" customHeight="1" thickBot="1">
      <c r="B52" s="155" t="s">
        <v>152</v>
      </c>
      <c r="C52" s="155"/>
      <c r="D52" s="155"/>
      <c r="E52" s="155"/>
    </row>
    <row r="53" spans="1:11" ht="16.899999999999999" customHeight="1">
      <c r="B53" s="38" t="s">
        <v>153</v>
      </c>
      <c r="C53" s="39"/>
      <c r="D53" s="154">
        <f>D68</f>
        <v>0</v>
      </c>
      <c r="E53" s="154"/>
      <c r="G53" s="49"/>
    </row>
    <row r="54" spans="1:11" ht="16.899999999999999" customHeight="1">
      <c r="B54" s="40" t="s">
        <v>154</v>
      </c>
      <c r="C54" s="41"/>
      <c r="D54" s="150">
        <f>D69</f>
        <v>0</v>
      </c>
      <c r="E54" s="150"/>
      <c r="H54" s="13"/>
    </row>
    <row r="55" spans="1:11" ht="16.899999999999999" customHeight="1">
      <c r="B55" s="40" t="s">
        <v>155</v>
      </c>
      <c r="C55" s="41"/>
      <c r="D55" s="150">
        <f>D70</f>
        <v>0</v>
      </c>
      <c r="E55" s="150"/>
      <c r="H55" s="13"/>
    </row>
    <row r="56" spans="1:11" ht="16.899999999999999" customHeight="1">
      <c r="B56" s="42" t="s">
        <v>156</v>
      </c>
      <c r="C56" s="43"/>
      <c r="D56" s="151">
        <f>IFERROR(D67,"Not Applicable")</f>
        <v>0</v>
      </c>
      <c r="E56" s="151"/>
      <c r="H56" s="13"/>
    </row>
    <row r="57" spans="1:11" ht="19.899999999999999" customHeight="1">
      <c r="E57" s="2"/>
      <c r="G57" s="49"/>
      <c r="H57" s="13"/>
      <c r="I57" s="13"/>
    </row>
    <row r="58" spans="1:11" ht="25.15" customHeight="1" thickBot="1">
      <c r="B58" s="156" t="s">
        <v>157</v>
      </c>
      <c r="C58" s="156"/>
      <c r="D58" s="156"/>
      <c r="E58" s="2"/>
      <c r="G58" s="12"/>
      <c r="H58" s="13"/>
      <c r="I58" s="13"/>
    </row>
    <row r="59" spans="1:11" ht="16.899999999999999" customHeight="1">
      <c r="B59" s="36" t="s">
        <v>158</v>
      </c>
      <c r="C59" s="34"/>
      <c r="D59" s="35">
        <f>SUM(G5:G19)</f>
        <v>27</v>
      </c>
      <c r="E59" s="2"/>
    </row>
    <row r="60" spans="1:11" ht="12" customHeight="1">
      <c r="B60" s="149" t="s">
        <v>159</v>
      </c>
      <c r="C60" s="149"/>
      <c r="D60" s="32">
        <f>SUMIF($G$5:$G$19,1,$G$5:$G$19)</f>
        <v>8</v>
      </c>
      <c r="E60" s="2"/>
    </row>
    <row r="61" spans="1:11" ht="12" customHeight="1">
      <c r="B61" s="129" t="s">
        <v>160</v>
      </c>
      <c r="C61" s="37"/>
      <c r="D61" s="32">
        <f>SUMIF($G$5:$G$19,2,$G$5:$G$19)</f>
        <v>4</v>
      </c>
      <c r="E61" s="2"/>
    </row>
    <row r="62" spans="1:11" ht="12" customHeight="1">
      <c r="B62" s="129" t="s">
        <v>161</v>
      </c>
      <c r="C62" s="37"/>
      <c r="D62" s="32">
        <f>SUMIF($G$5:$G$19,3,$G$5:$G$19)</f>
        <v>15</v>
      </c>
      <c r="E62" s="2"/>
    </row>
    <row r="63" spans="1:11" ht="16.899999999999999" customHeight="1">
      <c r="B63" s="36" t="s">
        <v>162</v>
      </c>
      <c r="C63" s="34"/>
      <c r="D63" s="35">
        <f>SUM(I5:I19)</f>
        <v>0</v>
      </c>
      <c r="E63" s="2"/>
    </row>
    <row r="64" spans="1:11" ht="12" customHeight="1">
      <c r="B64" s="149" t="s">
        <v>159</v>
      </c>
      <c r="C64" s="149"/>
      <c r="D64" s="32">
        <f>SUMIF($G$5:$G$19,1,$I$5:$I$19)</f>
        <v>0</v>
      </c>
      <c r="E64" s="2"/>
    </row>
    <row r="65" spans="2:8" ht="12" customHeight="1">
      <c r="B65" s="129" t="s">
        <v>160</v>
      </c>
      <c r="C65" s="37"/>
      <c r="D65" s="32">
        <f>SUMIF($G$5:$G$19,2,$I$5:$I$19)</f>
        <v>0</v>
      </c>
      <c r="E65" s="2"/>
    </row>
    <row r="66" spans="2:8" ht="12" customHeight="1">
      <c r="B66" s="129" t="s">
        <v>161</v>
      </c>
      <c r="C66" s="37"/>
      <c r="D66" s="32">
        <f>SUMIF($G$5:$G$19,3,$I$5:$I$19)</f>
        <v>0</v>
      </c>
      <c r="E66" s="2"/>
    </row>
    <row r="67" spans="2:8" ht="16.899999999999999" customHeight="1">
      <c r="B67" s="36" t="s">
        <v>163</v>
      </c>
      <c r="C67" s="34"/>
      <c r="D67" s="48">
        <f>IFERROR(D63/D59,"Not Applicable")</f>
        <v>0</v>
      </c>
      <c r="E67" s="2"/>
    </row>
    <row r="68" spans="2:8" ht="12" customHeight="1">
      <c r="B68" s="149" t="s">
        <v>159</v>
      </c>
      <c r="C68" s="149"/>
      <c r="D68" s="33">
        <f>IF(D60&gt;0,D64/D60,"Not Applicable")</f>
        <v>0</v>
      </c>
      <c r="E68" s="2"/>
    </row>
    <row r="69" spans="2:8" ht="12" customHeight="1">
      <c r="B69" s="129" t="s">
        <v>160</v>
      </c>
      <c r="C69" s="37"/>
      <c r="D69" s="33">
        <f>IF(D61&gt;0,D65/D61,"Not Applicable")</f>
        <v>0</v>
      </c>
      <c r="E69" s="2"/>
    </row>
    <row r="70" spans="2:8" ht="12" customHeight="1">
      <c r="B70" s="129" t="s">
        <v>161</v>
      </c>
      <c r="C70" s="37"/>
      <c r="D70" s="33">
        <f>IF(D62&gt;0,D66/D62,"Not Applicable")</f>
        <v>0</v>
      </c>
      <c r="E70" s="2"/>
    </row>
    <row r="71" spans="2:8" ht="12" customHeight="1">
      <c r="B71" s="129" t="s">
        <v>164</v>
      </c>
      <c r="C71" s="37"/>
      <c r="D71" s="33">
        <f>IF(D61+D62&gt;0,(D65+D66)/(D61+D62),"Not Applicable")</f>
        <v>0</v>
      </c>
      <c r="E71" s="2"/>
    </row>
    <row r="72" spans="2:8"/>
    <row r="73" spans="2:8" ht="14.25" customHeight="1"/>
    <row r="74" spans="2:8" ht="19.899999999999999" customHeight="1">
      <c r="H74" s="16"/>
    </row>
    <row r="75" spans="2:8" ht="25.15" customHeight="1" thickBot="1">
      <c r="B75" s="155" t="s">
        <v>393</v>
      </c>
      <c r="C75" s="155"/>
      <c r="D75" s="155"/>
      <c r="E75" s="155"/>
    </row>
    <row r="76" spans="2:8" ht="16.899999999999999" customHeight="1">
      <c r="B76" s="38" t="s">
        <v>153</v>
      </c>
      <c r="C76" s="39"/>
      <c r="D76" s="154">
        <f>D91</f>
        <v>0</v>
      </c>
      <c r="E76" s="154"/>
      <c r="G76" s="49"/>
    </row>
    <row r="77" spans="2:8" ht="16.899999999999999" customHeight="1">
      <c r="B77" s="40" t="s">
        <v>154</v>
      </c>
      <c r="C77" s="41"/>
      <c r="D77" s="150">
        <f>D92</f>
        <v>0</v>
      </c>
      <c r="E77" s="150"/>
      <c r="H77" s="13"/>
    </row>
    <row r="78" spans="2:8" ht="16.899999999999999" customHeight="1">
      <c r="B78" s="40" t="s">
        <v>155</v>
      </c>
      <c r="C78" s="41"/>
      <c r="D78" s="150">
        <f>D93</f>
        <v>0</v>
      </c>
      <c r="E78" s="150"/>
      <c r="H78" s="13"/>
    </row>
    <row r="79" spans="2:8" ht="16.899999999999999" customHeight="1">
      <c r="B79" s="42" t="s">
        <v>156</v>
      </c>
      <c r="C79" s="43"/>
      <c r="D79" s="151">
        <f>IFERROR(D90,"Not Applicable")</f>
        <v>0</v>
      </c>
      <c r="E79" s="151"/>
      <c r="H79" s="13"/>
    </row>
    <row r="80" spans="2:8" ht="14.25" customHeight="1"/>
    <row r="81" spans="2:9" ht="25.15" customHeight="1" thickBot="1">
      <c r="B81" s="156" t="s">
        <v>394</v>
      </c>
      <c r="C81" s="156"/>
      <c r="D81" s="156"/>
      <c r="E81" s="2"/>
      <c r="G81" s="12"/>
      <c r="H81" s="13"/>
      <c r="I81" s="13"/>
    </row>
    <row r="82" spans="2:9" ht="16.899999999999999" customHeight="1">
      <c r="B82" s="36" t="s">
        <v>158</v>
      </c>
      <c r="C82" s="34"/>
      <c r="D82" s="35">
        <f>SUM(G24:G50)</f>
        <v>30</v>
      </c>
      <c r="E82" s="2"/>
    </row>
    <row r="83" spans="2:9" ht="12" customHeight="1">
      <c r="B83" s="149" t="s">
        <v>159</v>
      </c>
      <c r="C83" s="149"/>
      <c r="D83" s="32">
        <f>SUMIF($G$24:$G$50,1,$G$24:$G$50)</f>
        <v>25</v>
      </c>
      <c r="E83" s="2"/>
    </row>
    <row r="84" spans="2:9" ht="12" customHeight="1">
      <c r="B84" s="129" t="s">
        <v>160</v>
      </c>
      <c r="C84" s="37"/>
      <c r="D84" s="32">
        <f>SUMIF($G$24:$G$50,2,$G$24:$G$50)</f>
        <v>2</v>
      </c>
      <c r="E84" s="2"/>
    </row>
    <row r="85" spans="2:9" ht="12" customHeight="1">
      <c r="B85" s="129" t="s">
        <v>161</v>
      </c>
      <c r="C85" s="37"/>
      <c r="D85" s="32">
        <f>SUMIF($G$24:$G$50,3,$G$24:$G$50)</f>
        <v>3</v>
      </c>
      <c r="E85" s="2"/>
    </row>
    <row r="86" spans="2:9" ht="16.899999999999999" customHeight="1">
      <c r="B86" s="36" t="s">
        <v>162</v>
      </c>
      <c r="C86" s="34"/>
      <c r="D86" s="35">
        <f>SUM(I24:I50)</f>
        <v>0</v>
      </c>
      <c r="E86" s="2"/>
    </row>
    <row r="87" spans="2:9" ht="12" customHeight="1">
      <c r="B87" s="149" t="s">
        <v>159</v>
      </c>
      <c r="C87" s="149"/>
      <c r="D87" s="32">
        <f>SUMIF($G$24:$G$50,1,$I$24:$I$50)</f>
        <v>0</v>
      </c>
      <c r="E87" s="2"/>
    </row>
    <row r="88" spans="2:9" ht="12" customHeight="1">
      <c r="B88" s="129" t="s">
        <v>160</v>
      </c>
      <c r="C88" s="37"/>
      <c r="D88" s="32">
        <f>SUMIF($G$24:$G$50,2,$I$24:$I$50)</f>
        <v>0</v>
      </c>
      <c r="E88" s="2"/>
    </row>
    <row r="89" spans="2:9" ht="12" customHeight="1">
      <c r="B89" s="129" t="s">
        <v>161</v>
      </c>
      <c r="C89" s="37"/>
      <c r="D89" s="32">
        <f>SUMIF($G$24:$G$50,3,$I$24:$I$50)</f>
        <v>0</v>
      </c>
      <c r="E89" s="2"/>
    </row>
    <row r="90" spans="2:9" ht="16.899999999999999" customHeight="1">
      <c r="B90" s="36" t="s">
        <v>163</v>
      </c>
      <c r="C90" s="34"/>
      <c r="D90" s="48">
        <f>IFERROR(D86/D82,"Not Applicable")</f>
        <v>0</v>
      </c>
      <c r="E90" s="2"/>
    </row>
    <row r="91" spans="2:9" ht="12" customHeight="1">
      <c r="B91" s="149" t="s">
        <v>159</v>
      </c>
      <c r="C91" s="149"/>
      <c r="D91" s="33">
        <f>IF(D83&gt;0,D87/D83,"Not Applicable")</f>
        <v>0</v>
      </c>
      <c r="E91" s="2"/>
    </row>
    <row r="92" spans="2:9" ht="12" customHeight="1">
      <c r="B92" s="129" t="s">
        <v>160</v>
      </c>
      <c r="C92" s="37"/>
      <c r="D92" s="33">
        <f>IF(D84&gt;0,D88/D84,"Not Applicable")</f>
        <v>0</v>
      </c>
      <c r="E92" s="2"/>
    </row>
    <row r="93" spans="2:9" ht="12" customHeight="1">
      <c r="B93" s="129" t="s">
        <v>161</v>
      </c>
      <c r="C93" s="37"/>
      <c r="D93" s="33">
        <f>IF(D85&gt;0,D89/D85,"Not Applicable")</f>
        <v>0</v>
      </c>
      <c r="E93" s="2"/>
    </row>
    <row r="94" spans="2:9" ht="12" customHeight="1">
      <c r="B94" s="129" t="s">
        <v>164</v>
      </c>
      <c r="C94" s="37"/>
      <c r="D94" s="33">
        <f>IF(D84+D85&gt;0,(D88+D89)/(D84+D85),"Not Applicable")</f>
        <v>0</v>
      </c>
      <c r="E94" s="2"/>
    </row>
    <row r="95" spans="2:9"/>
    <row r="96" spans="2:9" ht="14.25" customHeight="1"/>
    <row r="97" spans="1:11" ht="14.25" customHeight="1"/>
    <row r="98" spans="1:11" ht="14.25" customHeight="1"/>
    <row r="99" spans="1:11" ht="14.25" customHeight="1"/>
    <row r="100" spans="1:11" ht="14.25" customHeight="1"/>
    <row r="101" spans="1:11" ht="14.25" customHeight="1"/>
    <row r="102" spans="1:11" ht="14.25" customHeight="1"/>
    <row r="103" spans="1:11" ht="14.25" customHeight="1"/>
    <row r="104" spans="1:11" ht="14.25" customHeight="1"/>
    <row r="105" spans="1:11" s="7" customFormat="1" ht="14.25" customHeight="1">
      <c r="A105" s="47"/>
      <c r="B105" s="2"/>
      <c r="C105" s="2"/>
      <c r="D105" s="2"/>
      <c r="E105" s="14"/>
      <c r="F105" s="14"/>
      <c r="G105" s="2"/>
      <c r="J105" s="2"/>
      <c r="K105" s="8"/>
    </row>
    <row r="106" spans="1:11" s="7" customFormat="1" ht="14.25" customHeight="1">
      <c r="A106" s="47"/>
      <c r="B106" s="2"/>
      <c r="C106" s="2"/>
      <c r="D106" s="2"/>
      <c r="E106" s="14"/>
      <c r="F106" s="14"/>
      <c r="G106" s="2"/>
      <c r="J106" s="2"/>
      <c r="K106" s="8"/>
    </row>
    <row r="107" spans="1:11" s="7" customFormat="1" ht="14.25" customHeight="1">
      <c r="A107" s="47"/>
      <c r="B107" s="2"/>
      <c r="C107" s="2"/>
      <c r="D107" s="2"/>
      <c r="E107" s="14"/>
      <c r="F107" s="14"/>
      <c r="G107" s="2"/>
      <c r="J107" s="2"/>
      <c r="K107" s="8"/>
    </row>
    <row r="108" spans="1:11"/>
    <row r="109" spans="1:11"/>
    <row r="110" spans="1:11"/>
    <row r="111" spans="1:11"/>
    <row r="112" spans="1:11"/>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sheetData>
  <mergeCells count="23">
    <mergeCell ref="B81:D81"/>
    <mergeCell ref="B83:C83"/>
    <mergeCell ref="B87:C87"/>
    <mergeCell ref="B91:C91"/>
    <mergeCell ref="F22:G23"/>
    <mergeCell ref="D53:E53"/>
    <mergeCell ref="B68:C68"/>
    <mergeCell ref="D54:E54"/>
    <mergeCell ref="D55:E55"/>
    <mergeCell ref="D56:E56"/>
    <mergeCell ref="B58:D58"/>
    <mergeCell ref="B60:C60"/>
    <mergeCell ref="B64:C64"/>
    <mergeCell ref="B75:E75"/>
    <mergeCell ref="D76:E76"/>
    <mergeCell ref="D77:E77"/>
    <mergeCell ref="D78:E78"/>
    <mergeCell ref="D79:E79"/>
    <mergeCell ref="B2:E3"/>
    <mergeCell ref="F2:G3"/>
    <mergeCell ref="H2:H3"/>
    <mergeCell ref="B52:E52"/>
    <mergeCell ref="H22:H23"/>
  </mergeCells>
  <conditionalFormatting sqref="D54">
    <cfRule type="dataBar" priority="30">
      <dataBar>
        <cfvo type="num" val="0"/>
        <cfvo type="num" val="1"/>
        <color rgb="FFFFC000"/>
      </dataBar>
      <extLst>
        <ext xmlns:x14="http://schemas.microsoft.com/office/spreadsheetml/2009/9/main" uri="{B025F937-C7B1-47D3-B67F-A62EFF666E3E}">
          <x14:id>{A2DC7FF9-B05F-485F-A78A-03702E71FC59}</x14:id>
        </ext>
      </extLst>
    </cfRule>
  </conditionalFormatting>
  <conditionalFormatting sqref="D55">
    <cfRule type="dataBar" priority="29">
      <dataBar>
        <cfvo type="num" val="0"/>
        <cfvo type="num" val="1"/>
        <color rgb="FF00B050"/>
      </dataBar>
      <extLst>
        <ext xmlns:x14="http://schemas.microsoft.com/office/spreadsheetml/2009/9/main" uri="{B025F937-C7B1-47D3-B67F-A62EFF666E3E}">
          <x14:id>{3BB46911-B8BF-4DE2-81DC-1D32CE477B73}</x14:id>
        </ext>
      </extLst>
    </cfRule>
  </conditionalFormatting>
  <conditionalFormatting sqref="D56">
    <cfRule type="dataBar" priority="28">
      <dataBar>
        <cfvo type="num" val="0"/>
        <cfvo type="num" val="1"/>
        <color rgb="FF638EC6"/>
      </dataBar>
      <extLst>
        <ext xmlns:x14="http://schemas.microsoft.com/office/spreadsheetml/2009/9/main" uri="{B025F937-C7B1-47D3-B67F-A62EFF666E3E}">
          <x14:id>{1C289FF5-94A0-4DAB-B50B-C650497A87EE}</x14:id>
        </ext>
      </extLst>
    </cfRule>
  </conditionalFormatting>
  <conditionalFormatting sqref="D53">
    <cfRule type="dataBar" priority="31">
      <dataBar>
        <cfvo type="num" val="0"/>
        <cfvo type="num" val="1"/>
        <color rgb="FFFF0000"/>
      </dataBar>
      <extLst>
        <ext xmlns:x14="http://schemas.microsoft.com/office/spreadsheetml/2009/9/main" uri="{B025F937-C7B1-47D3-B67F-A62EFF666E3E}">
          <x14:id>{709E9C40-F46C-447A-9AEB-C8F3A0233BA6}</x14:id>
        </ext>
      </extLst>
    </cfRule>
  </conditionalFormatting>
  <conditionalFormatting sqref="H2:H3">
    <cfRule type="cellIs" dxfId="32" priority="26" operator="equal">
      <formula>0</formula>
    </cfRule>
  </conditionalFormatting>
  <conditionalFormatting sqref="H5:H19">
    <cfRule type="notContainsBlanks" dxfId="31" priority="25">
      <formula>LEN(TRIM(H5))&gt;0</formula>
    </cfRule>
  </conditionalFormatting>
  <conditionalFormatting sqref="H22:H23">
    <cfRule type="cellIs" dxfId="30" priority="17" operator="equal">
      <formula>0</formula>
    </cfRule>
  </conditionalFormatting>
  <conditionalFormatting sqref="H25:H27">
    <cfRule type="notContainsBlanks" dxfId="29" priority="13">
      <formula>LEN(TRIM(H25))&gt;0</formula>
    </cfRule>
  </conditionalFormatting>
  <conditionalFormatting sqref="H28:H34">
    <cfRule type="notContainsBlanks" dxfId="28" priority="12">
      <formula>LEN(TRIM(H28))&gt;0</formula>
    </cfRule>
  </conditionalFormatting>
  <conditionalFormatting sqref="H35:H38">
    <cfRule type="notContainsBlanks" dxfId="27" priority="11">
      <formula>LEN(TRIM(H35))&gt;0</formula>
    </cfRule>
  </conditionalFormatting>
  <conditionalFormatting sqref="H39:H42">
    <cfRule type="notContainsBlanks" dxfId="26" priority="10">
      <formula>LEN(TRIM(H39))&gt;0</formula>
    </cfRule>
  </conditionalFormatting>
  <conditionalFormatting sqref="H43:H49">
    <cfRule type="notContainsBlanks" dxfId="25" priority="9">
      <formula>LEN(TRIM(H43))&gt;0</formula>
    </cfRule>
  </conditionalFormatting>
  <conditionalFormatting sqref="H50">
    <cfRule type="notContainsBlanks" dxfId="24" priority="8">
      <formula>LEN(TRIM(H50))&gt;0</formula>
    </cfRule>
  </conditionalFormatting>
  <conditionalFormatting sqref="D77">
    <cfRule type="dataBar" priority="4">
      <dataBar>
        <cfvo type="num" val="0"/>
        <cfvo type="num" val="1"/>
        <color rgb="FFFFC000"/>
      </dataBar>
      <extLst>
        <ext xmlns:x14="http://schemas.microsoft.com/office/spreadsheetml/2009/9/main" uri="{B025F937-C7B1-47D3-B67F-A62EFF666E3E}">
          <x14:id>{419C6A7E-F8A6-7342-AAF8-0295C6341DE2}</x14:id>
        </ext>
      </extLst>
    </cfRule>
  </conditionalFormatting>
  <conditionalFormatting sqref="D78">
    <cfRule type="dataBar" priority="3">
      <dataBar>
        <cfvo type="num" val="0"/>
        <cfvo type="num" val="1"/>
        <color rgb="FF00B050"/>
      </dataBar>
      <extLst>
        <ext xmlns:x14="http://schemas.microsoft.com/office/spreadsheetml/2009/9/main" uri="{B025F937-C7B1-47D3-B67F-A62EFF666E3E}">
          <x14:id>{2A394B11-F952-8140-9F3F-A332F44C684A}</x14:id>
        </ext>
      </extLst>
    </cfRule>
  </conditionalFormatting>
  <conditionalFormatting sqref="D79">
    <cfRule type="dataBar" priority="2">
      <dataBar>
        <cfvo type="num" val="0"/>
        <cfvo type="num" val="1"/>
        <color rgb="FF638EC6"/>
      </dataBar>
      <extLst>
        <ext xmlns:x14="http://schemas.microsoft.com/office/spreadsheetml/2009/9/main" uri="{B025F937-C7B1-47D3-B67F-A62EFF666E3E}">
          <x14:id>{E5DE4C8D-E3B7-AF4D-92B7-D006A59E4A58}</x14:id>
        </ext>
      </extLst>
    </cfRule>
  </conditionalFormatting>
  <conditionalFormatting sqref="D76">
    <cfRule type="dataBar" priority="5">
      <dataBar>
        <cfvo type="num" val="0"/>
        <cfvo type="num" val="1"/>
        <color rgb="FFFF0000"/>
      </dataBar>
      <extLst>
        <ext xmlns:x14="http://schemas.microsoft.com/office/spreadsheetml/2009/9/main" uri="{B025F937-C7B1-47D3-B67F-A62EFF666E3E}">
          <x14:id>{5E9AA54B-38EB-BF4D-9D24-34EBE6422C48}</x14:id>
        </ext>
      </extLst>
    </cfRule>
  </conditionalFormatting>
  <conditionalFormatting sqref="H24">
    <cfRule type="notContainsBlanks" dxfId="23" priority="1">
      <formula>LEN(TRIM(H24))&gt;0</formula>
    </cfRule>
  </conditionalFormatting>
  <pageMargins left="0.51181102362204722" right="0.51181102362204722" top="0.78740157480314965" bottom="0.78740157480314965" header="0.31496062992125984" footer="0.31496062992125984"/>
  <pageSetup paperSize="9" scale="39" orientation="landscape" r:id="rId1"/>
  <rowBreaks count="2" manualBreakCount="2">
    <brk id="37" max="10" man="1"/>
    <brk id="44" max="16383" man="1"/>
  </rowBreaks>
  <ignoredErrors>
    <ignoredError sqref="G17" formula="1"/>
  </ignoredErrors>
  <drawing r:id="rId2"/>
  <extLst>
    <ext xmlns:x14="http://schemas.microsoft.com/office/spreadsheetml/2009/9/main" uri="{78C0D931-6437-407d-A8EE-F0AAD7539E65}">
      <x14:conditionalFormattings>
        <x14:conditionalFormatting xmlns:xm="http://schemas.microsoft.com/office/excel/2006/main">
          <x14:cfRule type="dataBar" id="{A2DC7FF9-B05F-485F-A78A-03702E71FC59}">
            <x14:dataBar minLength="0" maxLength="100">
              <x14:cfvo type="num">
                <xm:f>0</xm:f>
              </x14:cfvo>
              <x14:cfvo type="num">
                <xm:f>1</xm:f>
              </x14:cfvo>
              <x14:negativeFillColor rgb="FFFF0000"/>
              <x14:axisColor rgb="FF000000"/>
            </x14:dataBar>
          </x14:cfRule>
          <xm:sqref>D54</xm:sqref>
        </x14:conditionalFormatting>
        <x14:conditionalFormatting xmlns:xm="http://schemas.microsoft.com/office/excel/2006/main">
          <x14:cfRule type="dataBar" id="{3BB46911-B8BF-4DE2-81DC-1D32CE477B73}">
            <x14:dataBar minLength="0" maxLength="100">
              <x14:cfvo type="num">
                <xm:f>0</xm:f>
              </x14:cfvo>
              <x14:cfvo type="num">
                <xm:f>1</xm:f>
              </x14:cfvo>
              <x14:negativeFillColor rgb="FFFF0000"/>
              <x14:axisColor rgb="FF000000"/>
            </x14:dataBar>
          </x14:cfRule>
          <xm:sqref>D55</xm:sqref>
        </x14:conditionalFormatting>
        <x14:conditionalFormatting xmlns:xm="http://schemas.microsoft.com/office/excel/2006/main">
          <x14:cfRule type="dataBar" id="{1C289FF5-94A0-4DAB-B50B-C650497A87EE}">
            <x14:dataBar minLength="0" maxLength="100">
              <x14:cfvo type="num">
                <xm:f>0</xm:f>
              </x14:cfvo>
              <x14:cfvo type="num">
                <xm:f>1</xm:f>
              </x14:cfvo>
              <x14:negativeFillColor rgb="FFFF0000"/>
              <x14:axisColor rgb="FF000000"/>
            </x14:dataBar>
          </x14:cfRule>
          <xm:sqref>D56</xm:sqref>
        </x14:conditionalFormatting>
        <x14:conditionalFormatting xmlns:xm="http://schemas.microsoft.com/office/excel/2006/main">
          <x14:cfRule type="dataBar" id="{709E9C40-F46C-447A-9AEB-C8F3A0233BA6}">
            <x14:dataBar minLength="0" maxLength="100">
              <x14:cfvo type="num">
                <xm:f>0</xm:f>
              </x14:cfvo>
              <x14:cfvo type="num">
                <xm:f>1</xm:f>
              </x14:cfvo>
              <x14:negativeFillColor rgb="FFFF0000"/>
              <x14:axisColor rgb="FF000000"/>
            </x14:dataBar>
          </x14:cfRule>
          <xm:sqref>D53</xm:sqref>
        </x14:conditionalFormatting>
        <x14:conditionalFormatting xmlns:xm="http://schemas.microsoft.com/office/excel/2006/main">
          <x14:cfRule type="dataBar" id="{419C6A7E-F8A6-7342-AAF8-0295C6341DE2}">
            <x14:dataBar minLength="0" maxLength="100">
              <x14:cfvo type="num">
                <xm:f>0</xm:f>
              </x14:cfvo>
              <x14:cfvo type="num">
                <xm:f>1</xm:f>
              </x14:cfvo>
              <x14:negativeFillColor rgb="FFFF0000"/>
              <x14:axisColor rgb="FF000000"/>
            </x14:dataBar>
          </x14:cfRule>
          <xm:sqref>D77</xm:sqref>
        </x14:conditionalFormatting>
        <x14:conditionalFormatting xmlns:xm="http://schemas.microsoft.com/office/excel/2006/main">
          <x14:cfRule type="dataBar" id="{2A394B11-F952-8140-9F3F-A332F44C684A}">
            <x14:dataBar minLength="0" maxLength="100">
              <x14:cfvo type="num">
                <xm:f>0</xm:f>
              </x14:cfvo>
              <x14:cfvo type="num">
                <xm:f>1</xm:f>
              </x14:cfvo>
              <x14:negativeFillColor rgb="FFFF0000"/>
              <x14:axisColor rgb="FF000000"/>
            </x14:dataBar>
          </x14:cfRule>
          <xm:sqref>D78</xm:sqref>
        </x14:conditionalFormatting>
        <x14:conditionalFormatting xmlns:xm="http://schemas.microsoft.com/office/excel/2006/main">
          <x14:cfRule type="dataBar" id="{E5DE4C8D-E3B7-AF4D-92B7-D006A59E4A58}">
            <x14:dataBar minLength="0" maxLength="100">
              <x14:cfvo type="num">
                <xm:f>0</xm:f>
              </x14:cfvo>
              <x14:cfvo type="num">
                <xm:f>1</xm:f>
              </x14:cfvo>
              <x14:negativeFillColor rgb="FFFF0000"/>
              <x14:axisColor rgb="FF000000"/>
            </x14:dataBar>
          </x14:cfRule>
          <xm:sqref>D79</xm:sqref>
        </x14:conditionalFormatting>
        <x14:conditionalFormatting xmlns:xm="http://schemas.microsoft.com/office/excel/2006/main">
          <x14:cfRule type="dataBar" id="{5E9AA54B-38EB-BF4D-9D24-34EBE6422C48}">
            <x14:dataBar minLength="0" maxLength="100">
              <x14:cfvo type="num">
                <xm:f>0</xm:f>
              </x14:cfvo>
              <x14:cfvo type="num">
                <xm:f>1</xm:f>
              </x14:cfvo>
              <x14:negativeFillColor rgb="FFFF0000"/>
              <x14:axisColor rgb="FF000000"/>
            </x14:dataBar>
          </x14:cfRule>
          <xm:sqref>D76</xm:sqref>
        </x14:conditionalFormatting>
        <x14:conditionalFormatting xmlns:xm="http://schemas.microsoft.com/office/excel/2006/main">
          <x14:cfRule type="notContainsBlanks" priority="125" id="{C42C70BF-F8E5-E346-ADB2-2BF0D6BBC0C3}">
            <xm:f>LEN(TRIM('8 Responsible Purchasing'!H6))&gt;0</xm:f>
            <x14:dxf>
              <font>
                <color theme="1" tint="0.24994659260841701"/>
              </font>
              <fill>
                <patternFill>
                  <bgColor theme="6" tint="0.39994506668294322"/>
                </patternFill>
              </fill>
            </x14:dxf>
          </x14:cfRule>
          <xm:sqref>H11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Resources!$B$3:$B$6</xm:f>
          </x14:formula1>
          <xm:sqref>H24:H50 H5:H19</xm:sqref>
        </x14:dataValidation>
        <x14:dataValidation type="list" allowBlank="1" showInputMessage="1" showErrorMessage="1" xr:uid="{00000000-0002-0000-0700-000001000000}">
          <x14:formula1>
            <xm:f>'https://serstvda.sharepoint.com/Users/mshima/OneDrive - Fair Labor Association/Grants:Projects:Prospects/AGT/Project/PractitionersGuide/TOOLS/[FLA_Child and Forced Labor Self Assessment Tool_CLEANED.xlsx]Resources'!#REF!</xm:f>
          </x14:formula1>
          <xm:sqref>H50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sheetPr>
  <dimension ref="A1:L93"/>
  <sheetViews>
    <sheetView showGridLines="0" topLeftCell="B1" zoomScaleNormal="100" workbookViewId="0">
      <pane ySplit="4" topLeftCell="A5" activePane="bottomLeft" state="frozen"/>
      <selection pane="bottomLeft"/>
      <selection activeCell="K4" sqref="K4"/>
    </sheetView>
  </sheetViews>
  <sheetFormatPr defaultColWidth="0" defaultRowHeight="13.9" zeroHeight="1"/>
  <cols>
    <col min="1" max="1" width="7" style="17" customWidth="1"/>
    <col min="2" max="2" width="17.7109375" style="2" customWidth="1"/>
    <col min="3" max="4" width="15.7109375" style="2" customWidth="1"/>
    <col min="5" max="5" width="45.7109375" style="2" customWidth="1"/>
    <col min="6" max="6" width="50.7109375" style="2" customWidth="1"/>
    <col min="7" max="7" width="16.7109375" style="2" customWidth="1"/>
    <col min="8" max="8" width="12.7109375" style="7" customWidth="1"/>
    <col min="9" max="9" width="12.7109375" style="7" hidden="1" customWidth="1"/>
    <col min="10" max="10" width="70.7109375" style="2" customWidth="1"/>
    <col min="11" max="11" width="50.7109375" style="8" customWidth="1"/>
    <col min="12" max="12" width="4.42578125" style="2" customWidth="1"/>
    <col min="13" max="16384" width="9.140625" style="2" hidden="1"/>
  </cols>
  <sheetData>
    <row r="1" spans="1:11" ht="7.9" customHeight="1">
      <c r="H1" s="2"/>
      <c r="I1" s="2"/>
    </row>
    <row r="2" spans="1:11" ht="13.15" customHeight="1">
      <c r="A2" s="144"/>
      <c r="B2" s="140" t="s">
        <v>395</v>
      </c>
      <c r="C2" s="140"/>
      <c r="D2" s="140"/>
      <c r="E2" s="141"/>
      <c r="F2" s="145" t="s">
        <v>60</v>
      </c>
      <c r="G2" s="146"/>
      <c r="H2" s="152">
        <f>COUNTBLANK(H5:H11)</f>
        <v>7</v>
      </c>
    </row>
    <row r="3" spans="1:11" ht="19.899999999999999" customHeight="1" thickBot="1">
      <c r="A3" s="144">
        <v>6</v>
      </c>
      <c r="B3" s="142"/>
      <c r="C3" s="142"/>
      <c r="D3" s="142"/>
      <c r="E3" s="143"/>
      <c r="F3" s="147"/>
      <c r="G3" s="148"/>
      <c r="H3" s="153"/>
    </row>
    <row r="4" spans="1:11" s="7" customFormat="1" ht="45" customHeight="1" thickTop="1">
      <c r="B4" s="44" t="s">
        <v>61</v>
      </c>
      <c r="C4" s="22" t="s">
        <v>62</v>
      </c>
      <c r="D4" s="22" t="s">
        <v>63</v>
      </c>
      <c r="E4" s="22" t="s">
        <v>64</v>
      </c>
      <c r="F4" s="22" t="s">
        <v>65</v>
      </c>
      <c r="G4" s="22" t="s">
        <v>66</v>
      </c>
      <c r="H4" s="22" t="s">
        <v>67</v>
      </c>
      <c r="I4" s="22" t="s">
        <v>68</v>
      </c>
      <c r="J4" s="22" t="s">
        <v>69</v>
      </c>
      <c r="K4" s="45" t="s">
        <v>70</v>
      </c>
    </row>
    <row r="5" spans="1:11" ht="55.15">
      <c r="A5" s="46">
        <v>6.1</v>
      </c>
      <c r="B5" s="24" t="s">
        <v>395</v>
      </c>
      <c r="C5" s="25" t="s">
        <v>396</v>
      </c>
      <c r="D5" s="26" t="s">
        <v>73</v>
      </c>
      <c r="E5" s="26" t="s">
        <v>397</v>
      </c>
      <c r="F5" s="26" t="s">
        <v>398</v>
      </c>
      <c r="G5" s="27">
        <f>IF(H5="Not Applicable","N/A",1)</f>
        <v>1</v>
      </c>
      <c r="H5" s="23"/>
      <c r="I5" s="27">
        <f>IF(H5=Resources!$B$3,1*G5,IF(H5=Resources!$B$4,G5/2,0))</f>
        <v>0</v>
      </c>
      <c r="J5" s="26" t="s">
        <v>399</v>
      </c>
      <c r="K5" s="28"/>
    </row>
    <row r="6" spans="1:11" ht="48" customHeight="1">
      <c r="A6" s="121">
        <v>6.2</v>
      </c>
      <c r="B6" s="24" t="s">
        <v>395</v>
      </c>
      <c r="C6" s="21" t="s">
        <v>400</v>
      </c>
      <c r="D6" s="1" t="s">
        <v>73</v>
      </c>
      <c r="E6" s="1" t="s">
        <v>401</v>
      </c>
      <c r="F6" s="1" t="s">
        <v>402</v>
      </c>
      <c r="G6" s="27">
        <f>IF(H6="Not Applicable","N/A",1)</f>
        <v>1</v>
      </c>
      <c r="H6" s="23"/>
      <c r="I6" s="27">
        <f>IF(H6=Resources!$B$3,1*G6,IF(H6=Resources!$B$4,G6/2,0))</f>
        <v>0</v>
      </c>
      <c r="J6" s="1" t="s">
        <v>403</v>
      </c>
      <c r="K6" s="30"/>
    </row>
    <row r="7" spans="1:11" ht="130.9" customHeight="1">
      <c r="A7" s="46">
        <v>6.3</v>
      </c>
      <c r="B7" s="24" t="s">
        <v>395</v>
      </c>
      <c r="C7" s="21" t="s">
        <v>400</v>
      </c>
      <c r="D7" s="1" t="s">
        <v>73</v>
      </c>
      <c r="E7" s="1" t="s">
        <v>404</v>
      </c>
      <c r="F7" s="1" t="s">
        <v>405</v>
      </c>
      <c r="G7" s="27">
        <f>IF(H7="Not Applicable","N/A",1)</f>
        <v>1</v>
      </c>
      <c r="H7" s="23"/>
      <c r="I7" s="27">
        <f>IF(H7=Resources!$B$3,1*G7,IF(H7=Resources!$B$4,G7/2,0))</f>
        <v>0</v>
      </c>
      <c r="J7" s="1" t="s">
        <v>406</v>
      </c>
      <c r="K7" s="30"/>
    </row>
    <row r="8" spans="1:11" ht="41.45">
      <c r="A8" s="121">
        <v>6.4</v>
      </c>
      <c r="B8" s="24" t="s">
        <v>395</v>
      </c>
      <c r="C8" s="21" t="s">
        <v>400</v>
      </c>
      <c r="D8" s="1" t="s">
        <v>73</v>
      </c>
      <c r="E8" s="1" t="s">
        <v>407</v>
      </c>
      <c r="F8" s="1" t="s">
        <v>408</v>
      </c>
      <c r="G8" s="27">
        <f>IF(H8="Not Applicable","N/A",2)</f>
        <v>2</v>
      </c>
      <c r="H8" s="23"/>
      <c r="I8" s="27">
        <f>IF(H8=Resources!$B$3,1*G8,IF(H8=Resources!$B$4,G8/2,0))</f>
        <v>0</v>
      </c>
      <c r="J8" s="1" t="s">
        <v>409</v>
      </c>
      <c r="K8" s="30"/>
    </row>
    <row r="9" spans="1:11" ht="41.45">
      <c r="A9" s="46">
        <v>6.5</v>
      </c>
      <c r="B9" s="24" t="s">
        <v>395</v>
      </c>
      <c r="C9" s="21" t="s">
        <v>410</v>
      </c>
      <c r="D9" s="1" t="s">
        <v>73</v>
      </c>
      <c r="E9" s="1" t="s">
        <v>411</v>
      </c>
      <c r="F9" s="1" t="s">
        <v>412</v>
      </c>
      <c r="G9" s="27">
        <f>IF(H9="Not Applicable","N/A",1)</f>
        <v>1</v>
      </c>
      <c r="H9" s="23"/>
      <c r="I9" s="27">
        <f>IF(H9=Resources!$B$3,1*G9,IF(H9=Resources!$B$4,G9/2,0))</f>
        <v>0</v>
      </c>
      <c r="J9" s="1" t="s">
        <v>413</v>
      </c>
      <c r="K9" s="30"/>
    </row>
    <row r="10" spans="1:11" ht="55.15">
      <c r="A10" s="121">
        <v>6.6</v>
      </c>
      <c r="B10" s="24" t="s">
        <v>395</v>
      </c>
      <c r="C10" s="21" t="s">
        <v>410</v>
      </c>
      <c r="D10" s="26" t="s">
        <v>73</v>
      </c>
      <c r="E10" s="26" t="s">
        <v>414</v>
      </c>
      <c r="F10" s="26" t="s">
        <v>415</v>
      </c>
      <c r="G10" s="27">
        <f>IF(H10="Not Applicable","N/A",1)</f>
        <v>1</v>
      </c>
      <c r="H10" s="23"/>
      <c r="I10" s="27">
        <f>IF(H10=Resources!$B$3,1*G10,IF(H10=Resources!$B$4,G10/2,0))</f>
        <v>0</v>
      </c>
      <c r="J10" s="26" t="s">
        <v>416</v>
      </c>
      <c r="K10" s="28"/>
    </row>
    <row r="11" spans="1:11" ht="55.15">
      <c r="A11" s="46">
        <v>6.7</v>
      </c>
      <c r="B11" s="24" t="s">
        <v>395</v>
      </c>
      <c r="C11" s="21" t="s">
        <v>410</v>
      </c>
      <c r="D11" s="26" t="s">
        <v>73</v>
      </c>
      <c r="E11" s="26" t="s">
        <v>417</v>
      </c>
      <c r="F11" s="26" t="s">
        <v>418</v>
      </c>
      <c r="G11" s="27">
        <f>IF(H11="Not Applicable","N/A",1)</f>
        <v>1</v>
      </c>
      <c r="H11" s="23"/>
      <c r="I11" s="27">
        <f>IF(H11=Resources!$B$3,1*G11,IF(H11=Resources!$B$4,G11/2,0))</f>
        <v>0</v>
      </c>
      <c r="J11" s="26" t="s">
        <v>419</v>
      </c>
      <c r="K11" s="28"/>
    </row>
    <row r="12" spans="1:11"/>
    <row r="13" spans="1:11" ht="19.899999999999999" customHeight="1">
      <c r="A13" s="46"/>
      <c r="H13" s="16"/>
    </row>
    <row r="14" spans="1:11" ht="25.15" customHeight="1" thickBot="1">
      <c r="A14" s="46"/>
      <c r="B14" s="155" t="s">
        <v>152</v>
      </c>
      <c r="C14" s="155"/>
      <c r="D14" s="155"/>
      <c r="E14" s="155"/>
    </row>
    <row r="15" spans="1:11" ht="16.899999999999999" customHeight="1">
      <c r="A15" s="47"/>
      <c r="B15" s="38" t="s">
        <v>153</v>
      </c>
      <c r="C15" s="39"/>
      <c r="D15" s="154">
        <f>D30</f>
        <v>0</v>
      </c>
      <c r="E15" s="154"/>
      <c r="G15" s="49"/>
      <c r="H15" s="50"/>
      <c r="I15" s="50"/>
      <c r="J15" s="49"/>
    </row>
    <row r="16" spans="1:11" ht="16.899999999999999" customHeight="1">
      <c r="A16" s="46"/>
      <c r="B16" s="40" t="s">
        <v>154</v>
      </c>
      <c r="C16" s="41"/>
      <c r="D16" s="150">
        <f>D31</f>
        <v>0</v>
      </c>
      <c r="E16" s="150"/>
      <c r="H16" s="50"/>
      <c r="J16" s="49"/>
    </row>
    <row r="17" spans="1:10" ht="16.899999999999999" customHeight="1">
      <c r="A17" s="46"/>
      <c r="B17" s="40" t="s">
        <v>155</v>
      </c>
      <c r="C17" s="41"/>
      <c r="D17" s="150" t="str">
        <f>D32</f>
        <v>Not Applicable</v>
      </c>
      <c r="E17" s="150"/>
      <c r="J17" s="49"/>
    </row>
    <row r="18" spans="1:10" ht="16.899999999999999" customHeight="1">
      <c r="A18" s="46"/>
      <c r="B18" s="42" t="s">
        <v>156</v>
      </c>
      <c r="C18" s="43"/>
      <c r="D18" s="151">
        <f>IFERROR(D29,"Not Applicable")</f>
        <v>0</v>
      </c>
      <c r="E18" s="151"/>
      <c r="H18" s="50"/>
      <c r="J18" s="49"/>
    </row>
    <row r="19" spans="1:10" ht="19.899999999999999" customHeight="1">
      <c r="A19" s="46"/>
      <c r="G19" s="49"/>
      <c r="H19" s="50"/>
      <c r="I19" s="50"/>
      <c r="J19" s="49"/>
    </row>
    <row r="20" spans="1:10" ht="25.15" customHeight="1" thickBot="1">
      <c r="A20" s="46"/>
      <c r="B20" s="156" t="s">
        <v>157</v>
      </c>
      <c r="C20" s="156"/>
      <c r="D20" s="156"/>
      <c r="G20" s="49"/>
      <c r="H20" s="50"/>
      <c r="I20" s="50"/>
      <c r="J20" s="49"/>
    </row>
    <row r="21" spans="1:10" ht="16.899999999999999" customHeight="1">
      <c r="A21" s="46"/>
      <c r="B21" s="36" t="s">
        <v>158</v>
      </c>
      <c r="C21" s="34"/>
      <c r="D21" s="35">
        <f>SUM(G5:G11)</f>
        <v>8</v>
      </c>
      <c r="G21" s="49"/>
      <c r="H21" s="50"/>
      <c r="I21" s="50"/>
      <c r="J21" s="49"/>
    </row>
    <row r="22" spans="1:10" ht="12" customHeight="1">
      <c r="A22" s="46"/>
      <c r="B22" s="149" t="s">
        <v>159</v>
      </c>
      <c r="C22" s="149"/>
      <c r="D22" s="32">
        <f>SUMIF($G$5:$G$11,1,$G$5:$G$11)</f>
        <v>6</v>
      </c>
      <c r="G22" s="49"/>
      <c r="H22" s="50"/>
      <c r="I22" s="50"/>
      <c r="J22" s="49"/>
    </row>
    <row r="23" spans="1:10" ht="12" customHeight="1">
      <c r="A23" s="46"/>
      <c r="B23" s="129" t="s">
        <v>160</v>
      </c>
      <c r="C23" s="37"/>
      <c r="D23" s="32">
        <f>SUMIF($G$5:$G$11,2,$G$5:$G$11)</f>
        <v>2</v>
      </c>
      <c r="G23" s="49"/>
      <c r="H23" s="50"/>
      <c r="I23" s="50"/>
      <c r="J23" s="49"/>
    </row>
    <row r="24" spans="1:10" ht="12" customHeight="1">
      <c r="A24" s="46"/>
      <c r="B24" s="129" t="s">
        <v>161</v>
      </c>
      <c r="C24" s="37"/>
      <c r="D24" s="32">
        <f>SUMIF($G$5:$G$11,3,$G$5:$G$11)</f>
        <v>0</v>
      </c>
    </row>
    <row r="25" spans="1:10" ht="16.899999999999999" customHeight="1">
      <c r="A25" s="47"/>
      <c r="B25" s="36" t="s">
        <v>162</v>
      </c>
      <c r="C25" s="34"/>
      <c r="D25" s="35">
        <f>SUM(I5:I11)</f>
        <v>0</v>
      </c>
    </row>
    <row r="26" spans="1:10" ht="12" customHeight="1">
      <c r="A26" s="46"/>
      <c r="B26" s="149" t="s">
        <v>159</v>
      </c>
      <c r="C26" s="149"/>
      <c r="D26" s="32">
        <f>SUMIF($G$5:$G$11,1,$I$5:$I$11)</f>
        <v>0</v>
      </c>
    </row>
    <row r="27" spans="1:10" ht="12" customHeight="1">
      <c r="A27" s="46"/>
      <c r="B27" s="129" t="s">
        <v>160</v>
      </c>
      <c r="C27" s="37"/>
      <c r="D27" s="32">
        <f>SUMIF($G$5:$G$11,2,$I$5:$I$11)</f>
        <v>0</v>
      </c>
    </row>
    <row r="28" spans="1:10" ht="12" customHeight="1">
      <c r="B28" s="129" t="s">
        <v>161</v>
      </c>
      <c r="C28" s="37"/>
      <c r="D28" s="32">
        <f>SUMIF($G$5:$G$11,3,$I$5:$I$11)</f>
        <v>0</v>
      </c>
    </row>
    <row r="29" spans="1:10" ht="16.899999999999999" customHeight="1">
      <c r="B29" s="36" t="s">
        <v>163</v>
      </c>
      <c r="C29" s="34"/>
      <c r="D29" s="48">
        <f>IFERROR(D25/D21,"Not Applicable")</f>
        <v>0</v>
      </c>
    </row>
    <row r="30" spans="1:10" ht="12" customHeight="1">
      <c r="B30" s="149" t="s">
        <v>159</v>
      </c>
      <c r="C30" s="149"/>
      <c r="D30" s="33">
        <f>IF(D22&gt;0,D26/D22,"Not Applicable")</f>
        <v>0</v>
      </c>
    </row>
    <row r="31" spans="1:10" ht="12" customHeight="1">
      <c r="B31" s="129" t="s">
        <v>160</v>
      </c>
      <c r="C31" s="37"/>
      <c r="D31" s="33">
        <f>IF(D23&gt;0,D27/D23,"Not Applicable")</f>
        <v>0</v>
      </c>
    </row>
    <row r="32" spans="1:10" ht="12" customHeight="1">
      <c r="B32" s="129" t="s">
        <v>161</v>
      </c>
      <c r="C32" s="37"/>
      <c r="D32" s="33" t="str">
        <f>IF(D24&gt;0,D28/D24,"Not Applicable")</f>
        <v>Not Applicable</v>
      </c>
    </row>
    <row r="33" spans="2:4" ht="12" customHeight="1">
      <c r="B33" s="129" t="s">
        <v>164</v>
      </c>
      <c r="C33" s="37"/>
      <c r="D33" s="33">
        <f>IF(D23+D24&gt;0,(D27+D28)/(D23+D24),"Not Applicable")</f>
        <v>0</v>
      </c>
    </row>
    <row r="34" spans="2:4"/>
    <row r="81"/>
    <row r="82"/>
    <row r="83"/>
    <row r="84"/>
    <row r="85"/>
    <row r="86"/>
    <row r="87"/>
    <row r="88"/>
    <row r="89"/>
    <row r="90"/>
    <row r="91"/>
    <row r="92"/>
    <row r="93"/>
  </sheetData>
  <mergeCells count="13">
    <mergeCell ref="D15:E15"/>
    <mergeCell ref="B2:E3"/>
    <mergeCell ref="F2:G3"/>
    <mergeCell ref="H2:H3"/>
    <mergeCell ref="A2:A3"/>
    <mergeCell ref="B14:E14"/>
    <mergeCell ref="B30:C30"/>
    <mergeCell ref="D16:E16"/>
    <mergeCell ref="D17:E17"/>
    <mergeCell ref="D18:E18"/>
    <mergeCell ref="B20:D20"/>
    <mergeCell ref="B22:C22"/>
    <mergeCell ref="B26:C26"/>
  </mergeCells>
  <conditionalFormatting sqref="D18">
    <cfRule type="dataBar" priority="11">
      <dataBar>
        <cfvo type="num" val="0"/>
        <cfvo type="num" val="1"/>
        <color rgb="FF638EC6"/>
      </dataBar>
      <extLst>
        <ext xmlns:x14="http://schemas.microsoft.com/office/spreadsheetml/2009/9/main" uri="{B025F937-C7B1-47D3-B67F-A62EFF666E3E}">
          <x14:id>{CD795807-1F21-451C-A3BD-633F909D5D0F}</x14:id>
        </ext>
      </extLst>
    </cfRule>
  </conditionalFormatting>
  <conditionalFormatting sqref="D16">
    <cfRule type="dataBar" priority="13">
      <dataBar>
        <cfvo type="num" val="0"/>
        <cfvo type="num" val="1"/>
        <color rgb="FFFFC000"/>
      </dataBar>
      <extLst>
        <ext xmlns:x14="http://schemas.microsoft.com/office/spreadsheetml/2009/9/main" uri="{B025F937-C7B1-47D3-B67F-A62EFF666E3E}">
          <x14:id>{E3AC9B0A-B9CE-4E87-8B5C-BBD94E7235F7}</x14:id>
        </ext>
      </extLst>
    </cfRule>
  </conditionalFormatting>
  <conditionalFormatting sqref="D17">
    <cfRule type="dataBar" priority="12">
      <dataBar>
        <cfvo type="num" val="0"/>
        <cfvo type="num" val="1"/>
        <color rgb="FF00B050"/>
      </dataBar>
      <extLst>
        <ext xmlns:x14="http://schemas.microsoft.com/office/spreadsheetml/2009/9/main" uri="{B025F937-C7B1-47D3-B67F-A62EFF666E3E}">
          <x14:id>{8D1572D2-88CF-4891-8D51-ADC101AB4BDC}</x14:id>
        </ext>
      </extLst>
    </cfRule>
  </conditionalFormatting>
  <conditionalFormatting sqref="D15">
    <cfRule type="dataBar" priority="14">
      <dataBar>
        <cfvo type="num" val="0"/>
        <cfvo type="num" val="1"/>
        <color rgb="FFFF0000"/>
      </dataBar>
      <extLst>
        <ext xmlns:x14="http://schemas.microsoft.com/office/spreadsheetml/2009/9/main" uri="{B025F937-C7B1-47D3-B67F-A62EFF666E3E}">
          <x14:id>{385DC54F-04C3-4CB4-9614-61B76416962D}</x14:id>
        </ext>
      </extLst>
    </cfRule>
  </conditionalFormatting>
  <conditionalFormatting sqref="H2:H3">
    <cfRule type="cellIs" dxfId="21" priority="9" operator="equal">
      <formula>0</formula>
    </cfRule>
  </conditionalFormatting>
  <conditionalFormatting sqref="H5:H11">
    <cfRule type="notContainsBlanks" dxfId="20" priority="15">
      <formula>LEN(TRIM(H5))&gt;0</formula>
    </cfRule>
  </conditionalFormatting>
  <pageMargins left="0.51181102362204722" right="0.51181102362204722" top="0.78740157480314965" bottom="0.78740157480314965" header="0.31496062992125984" footer="0.31496062992125984"/>
  <pageSetup paperSize="9" scale="41" orientation="landscape" r:id="rId1"/>
  <ignoredErrors>
    <ignoredError sqref="G8" formula="1"/>
  </ignoredErrors>
  <drawing r:id="rId2"/>
  <extLst>
    <ext xmlns:x14="http://schemas.microsoft.com/office/spreadsheetml/2009/9/main" uri="{78C0D931-6437-407d-A8EE-F0AAD7539E65}">
      <x14:conditionalFormattings>
        <x14:conditionalFormatting xmlns:xm="http://schemas.microsoft.com/office/excel/2006/main">
          <x14:cfRule type="dataBar" id="{CD795807-1F21-451C-A3BD-633F909D5D0F}">
            <x14:dataBar minLength="0" maxLength="100">
              <x14:cfvo type="num">
                <xm:f>0</xm:f>
              </x14:cfvo>
              <x14:cfvo type="num">
                <xm:f>1</xm:f>
              </x14:cfvo>
              <x14:negativeFillColor rgb="FFFF0000"/>
              <x14:axisColor rgb="FF000000"/>
            </x14:dataBar>
          </x14:cfRule>
          <xm:sqref>D18</xm:sqref>
        </x14:conditionalFormatting>
        <x14:conditionalFormatting xmlns:xm="http://schemas.microsoft.com/office/excel/2006/main">
          <x14:cfRule type="dataBar" id="{E3AC9B0A-B9CE-4E87-8B5C-BBD94E7235F7}">
            <x14:dataBar minLength="0" maxLength="100">
              <x14:cfvo type="num">
                <xm:f>0</xm:f>
              </x14:cfvo>
              <x14:cfvo type="num">
                <xm:f>1</xm:f>
              </x14:cfvo>
              <x14:negativeFillColor rgb="FFFF0000"/>
              <x14:axisColor rgb="FF000000"/>
            </x14:dataBar>
          </x14:cfRule>
          <xm:sqref>D16</xm:sqref>
        </x14:conditionalFormatting>
        <x14:conditionalFormatting xmlns:xm="http://schemas.microsoft.com/office/excel/2006/main">
          <x14:cfRule type="dataBar" id="{8D1572D2-88CF-4891-8D51-ADC101AB4BDC}">
            <x14:dataBar minLength="0" maxLength="100">
              <x14:cfvo type="num">
                <xm:f>0</xm:f>
              </x14:cfvo>
              <x14:cfvo type="num">
                <xm:f>1</xm:f>
              </x14:cfvo>
              <x14:negativeFillColor rgb="FFFF0000"/>
              <x14:axisColor rgb="FF000000"/>
            </x14:dataBar>
          </x14:cfRule>
          <xm:sqref>D17</xm:sqref>
        </x14:conditionalFormatting>
        <x14:conditionalFormatting xmlns:xm="http://schemas.microsoft.com/office/excel/2006/main">
          <x14:cfRule type="dataBar" id="{385DC54F-04C3-4CB4-9614-61B76416962D}">
            <x14:dataBar minLength="0" maxLength="100">
              <x14:cfvo type="num">
                <xm:f>0</xm:f>
              </x14:cfvo>
              <x14:cfvo type="num">
                <xm:f>1</xm:f>
              </x14:cfvo>
              <x14:negativeFillColor rgb="FFFF0000"/>
              <x14:axisColor rgb="FF000000"/>
            </x14:dataBar>
          </x14:cfRule>
          <xm:sqref>D15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Resources!$B$3:$B$6</xm:f>
          </x14:formula1>
          <xm:sqref>H5:H11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49B61DCA13E743BABEE7DA504B9F63" ma:contentTypeVersion="8" ma:contentTypeDescription="Create a new document." ma:contentTypeScope="" ma:versionID="dac08b53e648da4830de293124402908">
  <xsd:schema xmlns:xsd="http://www.w3.org/2001/XMLSchema" xmlns:xs="http://www.w3.org/2001/XMLSchema" xmlns:p="http://schemas.microsoft.com/office/2006/metadata/properties" xmlns:ns2="4d66417f-aff4-41b0-875b-0fc48ba55d96" xmlns:ns3="c1d88369-08cf-4f69-a48a-674db9c9e8e0" targetNamespace="http://schemas.microsoft.com/office/2006/metadata/properties" ma:root="true" ma:fieldsID="c966b9c295f990ca4021475331da51cc" ns2:_="" ns3:_="">
    <xsd:import namespace="4d66417f-aff4-41b0-875b-0fc48ba55d96"/>
    <xsd:import namespace="c1d88369-08cf-4f69-a48a-674db9c9e8e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66417f-aff4-41b0-875b-0fc48ba55d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1d88369-08cf-4f69-a48a-674db9c9e8e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1988406-D924-4D95-9284-783B6F274564}"/>
</file>

<file path=customXml/itemProps2.xml><?xml version="1.0" encoding="utf-8"?>
<ds:datastoreItem xmlns:ds="http://schemas.openxmlformats.org/officeDocument/2006/customXml" ds:itemID="{485ADB9F-93D8-446C-997A-3E4CAA3B1CB2}"/>
</file>

<file path=customXml/itemProps3.xml><?xml version="1.0" encoding="utf-8"?>
<ds:datastoreItem xmlns:ds="http://schemas.openxmlformats.org/officeDocument/2006/customXml" ds:itemID="{63729E8F-13FE-4D13-B9EE-38B8D91E6508}"/>
</file>

<file path=docProps/app.xml><?xml version="1.0" encoding="utf-8"?>
<Properties xmlns="http://schemas.openxmlformats.org/officeDocument/2006/extended-properties" xmlns:vt="http://schemas.openxmlformats.org/officeDocument/2006/docPropsVTypes">
  <Application>Microsoft Excel Online</Application>
  <Manager/>
  <Company>Fair Labor Association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Michiko Shima</dc:creator>
  <cp:keywords/>
  <dc:description/>
  <cp:lastModifiedBy>Fleur Meerman</cp:lastModifiedBy>
  <cp:revision/>
  <dcterms:created xsi:type="dcterms:W3CDTF">2017-07-03T18:19:39Z</dcterms:created>
  <dcterms:modified xsi:type="dcterms:W3CDTF">2021-12-06T21:26:29Z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0x0101004049B61DCA13E743BABEE7DA504B9F63</vt:lpwstr>
  </property>
</Properties>
</file>