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01\serhomes\meerman\Desktop\"/>
    </mc:Choice>
  </mc:AlternateContent>
  <bookViews>
    <workbookView xWindow="0" yWindow="0" windowWidth="23040" windowHeight="8328"/>
  </bookViews>
  <sheets>
    <sheet name="To be completed format" sheetId="6" r:id="rId1"/>
    <sheet name="Example of filled out format " sheetId="8" r:id="rId2"/>
    <sheet name="Product weights" sheetId="3" r:id="rId3"/>
    <sheet name="Background Raw Materials &amp; Risk" sheetId="9" r:id="rId4"/>
    <sheet name="Dropdown Data" sheetId="2" r:id="rId5"/>
  </sheets>
  <definedNames>
    <definedName name="_xlnm._FilterDatabase" localSheetId="3" hidden="1">'Background Raw Materials &amp; Risk'!$A$2:$I$2</definedName>
    <definedName name="_xlnm.Print_Area" localSheetId="1">'Example of filled out format '!$A$1:$J$181</definedName>
    <definedName name="_xlnm.Print_Area" localSheetId="0">'To be completed format'!$A$1:$J$181</definedName>
    <definedName name="Maand">'Dropdown Data'!$A$2:$A$13</definedName>
    <definedName name="Materials" localSheetId="3">'Dropdown Data'!$D$2:$D$69</definedName>
    <definedName name="Materials">'Dropdown Data'!$D$2:$D$69</definedName>
    <definedName name="Month" localSheetId="3">'Dropdown Data'!$A$2:$A$13</definedName>
    <definedName name="Month">'Dropdown Data'!$A$2:$A$13</definedName>
    <definedName name="Year" localSheetId="3">'Dropdown Data'!$B$2:$B$13</definedName>
    <definedName name="Year">'Dropdown Data'!$B$2:$B$13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9" i="6" l="1"/>
  <c r="F99" i="6" s="1"/>
  <c r="C85" i="6"/>
  <c r="F85" i="6" s="1"/>
  <c r="E127" i="8"/>
  <c r="F127" i="8"/>
  <c r="G127" i="8"/>
  <c r="H127" i="8"/>
  <c r="I127" i="8"/>
  <c r="J127" i="8" s="1"/>
  <c r="J181" i="8" s="1"/>
  <c r="E131" i="6"/>
  <c r="E130" i="6"/>
  <c r="E129" i="6"/>
  <c r="E128" i="6"/>
  <c r="E127" i="6"/>
  <c r="E126" i="6"/>
  <c r="F127" i="6"/>
  <c r="G127" i="6"/>
  <c r="E171" i="8" l="1"/>
  <c r="F171" i="8"/>
  <c r="G171" i="8"/>
  <c r="H171" i="8"/>
  <c r="I171" i="8"/>
  <c r="E172" i="8"/>
  <c r="F172" i="8"/>
  <c r="G172" i="8"/>
  <c r="H172" i="8"/>
  <c r="I172" i="8"/>
  <c r="E173" i="8"/>
  <c r="F173" i="8"/>
  <c r="G173" i="8"/>
  <c r="H173" i="8"/>
  <c r="E174" i="8"/>
  <c r="F174" i="8"/>
  <c r="G174" i="8"/>
  <c r="H174" i="8"/>
  <c r="I174" i="8"/>
  <c r="J174" i="8" s="1"/>
  <c r="E175" i="8"/>
  <c r="F175" i="8"/>
  <c r="G175" i="8"/>
  <c r="H175" i="8"/>
  <c r="I175" i="8"/>
  <c r="E176" i="8"/>
  <c r="F176" i="8"/>
  <c r="G176" i="8"/>
  <c r="H176" i="8"/>
  <c r="I176" i="8"/>
  <c r="E177" i="8"/>
  <c r="F177" i="8"/>
  <c r="G177" i="8"/>
  <c r="H177" i="8"/>
  <c r="I177" i="8"/>
  <c r="E178" i="8"/>
  <c r="F178" i="8"/>
  <c r="G178" i="8"/>
  <c r="H178" i="8"/>
  <c r="I178" i="8"/>
  <c r="J178" i="8" s="1"/>
  <c r="E179" i="8"/>
  <c r="F179" i="8"/>
  <c r="G179" i="8"/>
  <c r="H179" i="8"/>
  <c r="I179" i="8"/>
  <c r="E180" i="8"/>
  <c r="F180" i="8"/>
  <c r="G180" i="8"/>
  <c r="H180" i="8"/>
  <c r="I180" i="8"/>
  <c r="E171" i="6"/>
  <c r="F171" i="6"/>
  <c r="G171" i="6"/>
  <c r="H171" i="6"/>
  <c r="I171" i="6"/>
  <c r="E172" i="6"/>
  <c r="F172" i="6"/>
  <c r="G172" i="6"/>
  <c r="H172" i="6"/>
  <c r="I172" i="6"/>
  <c r="E173" i="6"/>
  <c r="F173" i="6"/>
  <c r="G173" i="6"/>
  <c r="H173" i="6"/>
  <c r="I173" i="6"/>
  <c r="E174" i="6"/>
  <c r="F174" i="6"/>
  <c r="G174" i="6"/>
  <c r="H174" i="6"/>
  <c r="I174" i="6"/>
  <c r="E175" i="6"/>
  <c r="F175" i="6"/>
  <c r="G175" i="6"/>
  <c r="H175" i="6"/>
  <c r="I175" i="6"/>
  <c r="E176" i="6"/>
  <c r="F176" i="6"/>
  <c r="G176" i="6"/>
  <c r="H176" i="6"/>
  <c r="I176" i="6"/>
  <c r="E177" i="6"/>
  <c r="F177" i="6"/>
  <c r="G177" i="6"/>
  <c r="H177" i="6"/>
  <c r="I177" i="6"/>
  <c r="E178" i="6"/>
  <c r="F178" i="6"/>
  <c r="G178" i="6"/>
  <c r="H178" i="6"/>
  <c r="I178" i="6"/>
  <c r="E179" i="6"/>
  <c r="F179" i="6"/>
  <c r="G179" i="6"/>
  <c r="H179" i="6"/>
  <c r="I179" i="6"/>
  <c r="E180" i="6"/>
  <c r="F180" i="6"/>
  <c r="G180" i="6"/>
  <c r="H180" i="6"/>
  <c r="I180" i="6"/>
  <c r="E163" i="6"/>
  <c r="J172" i="8" l="1"/>
  <c r="J175" i="8"/>
  <c r="J179" i="8"/>
  <c r="J176" i="8"/>
  <c r="J171" i="8"/>
  <c r="J180" i="8"/>
  <c r="J177" i="8"/>
  <c r="J174" i="6"/>
  <c r="J180" i="6"/>
  <c r="J173" i="6"/>
  <c r="J178" i="6"/>
  <c r="J172" i="6"/>
  <c r="J175" i="6"/>
  <c r="J176" i="6"/>
  <c r="J179" i="6"/>
  <c r="J177" i="6"/>
  <c r="J171" i="6"/>
  <c r="C57" i="8"/>
  <c r="F71" i="8"/>
  <c r="E27" i="6"/>
  <c r="I170" i="8" l="1"/>
  <c r="H170" i="8"/>
  <c r="G170" i="8"/>
  <c r="F170" i="8"/>
  <c r="E170" i="8"/>
  <c r="I169" i="8"/>
  <c r="H169" i="8"/>
  <c r="G169" i="8"/>
  <c r="F169" i="8"/>
  <c r="E169" i="8"/>
  <c r="I168" i="8"/>
  <c r="H168" i="8"/>
  <c r="G168" i="8"/>
  <c r="F168" i="8"/>
  <c r="I167" i="8"/>
  <c r="H167" i="8"/>
  <c r="G167" i="8"/>
  <c r="F167" i="8"/>
  <c r="E167" i="8"/>
  <c r="I166" i="8"/>
  <c r="H166" i="8"/>
  <c r="G166" i="8"/>
  <c r="F166" i="8"/>
  <c r="E166" i="8"/>
  <c r="I165" i="8"/>
  <c r="H165" i="8"/>
  <c r="G165" i="8"/>
  <c r="F165" i="8"/>
  <c r="E165" i="8"/>
  <c r="I164" i="8"/>
  <c r="H164" i="8"/>
  <c r="G164" i="8"/>
  <c r="F164" i="8"/>
  <c r="E164" i="8"/>
  <c r="I163" i="8"/>
  <c r="H163" i="8"/>
  <c r="G163" i="8"/>
  <c r="F163" i="8"/>
  <c r="E163" i="8"/>
  <c r="I162" i="8"/>
  <c r="H162" i="8"/>
  <c r="G162" i="8"/>
  <c r="F162" i="8"/>
  <c r="E162" i="8"/>
  <c r="I161" i="8"/>
  <c r="H161" i="8"/>
  <c r="G161" i="8"/>
  <c r="F161" i="8"/>
  <c r="E161" i="8"/>
  <c r="I160" i="8"/>
  <c r="H160" i="8"/>
  <c r="G160" i="8"/>
  <c r="F160" i="8"/>
  <c r="E160" i="8"/>
  <c r="I159" i="8"/>
  <c r="H159" i="8"/>
  <c r="F159" i="8"/>
  <c r="E159" i="8"/>
  <c r="I158" i="8"/>
  <c r="H158" i="8"/>
  <c r="G158" i="8"/>
  <c r="F158" i="8"/>
  <c r="E158" i="8"/>
  <c r="I157" i="8"/>
  <c r="H157" i="8"/>
  <c r="G157" i="8"/>
  <c r="F157" i="8"/>
  <c r="E157" i="8"/>
  <c r="I156" i="8"/>
  <c r="H156" i="8"/>
  <c r="G156" i="8"/>
  <c r="F156" i="8"/>
  <c r="E156" i="8"/>
  <c r="I155" i="8"/>
  <c r="H155" i="8"/>
  <c r="G155" i="8"/>
  <c r="F155" i="8"/>
  <c r="E155" i="8"/>
  <c r="I154" i="8"/>
  <c r="H154" i="8"/>
  <c r="G154" i="8"/>
  <c r="F154" i="8"/>
  <c r="E154" i="8"/>
  <c r="I153" i="8"/>
  <c r="H153" i="8"/>
  <c r="G153" i="8"/>
  <c r="F153" i="8"/>
  <c r="E153" i="8"/>
  <c r="I152" i="8"/>
  <c r="H152" i="8"/>
  <c r="G152" i="8"/>
  <c r="F152" i="8"/>
  <c r="E152" i="8"/>
  <c r="I151" i="8"/>
  <c r="H151" i="8"/>
  <c r="G151" i="8"/>
  <c r="F151" i="8"/>
  <c r="I150" i="8"/>
  <c r="H150" i="8"/>
  <c r="G150" i="8"/>
  <c r="F150" i="8"/>
  <c r="E150" i="8"/>
  <c r="I149" i="8"/>
  <c r="H149" i="8"/>
  <c r="G149" i="8"/>
  <c r="F149" i="8"/>
  <c r="E149" i="8"/>
  <c r="I148" i="8"/>
  <c r="H148" i="8"/>
  <c r="G148" i="8"/>
  <c r="F148" i="8"/>
  <c r="E148" i="8"/>
  <c r="I147" i="8"/>
  <c r="H147" i="8"/>
  <c r="G147" i="8"/>
  <c r="F147" i="8"/>
  <c r="E147" i="8"/>
  <c r="I146" i="8"/>
  <c r="H146" i="8"/>
  <c r="G146" i="8"/>
  <c r="F146" i="8"/>
  <c r="E146" i="8"/>
  <c r="I145" i="8"/>
  <c r="H145" i="8"/>
  <c r="G145" i="8"/>
  <c r="F145" i="8"/>
  <c r="E145" i="8"/>
  <c r="I144" i="8"/>
  <c r="H144" i="8"/>
  <c r="G144" i="8"/>
  <c r="F144" i="8"/>
  <c r="E144" i="8"/>
  <c r="I143" i="8"/>
  <c r="H143" i="8"/>
  <c r="G143" i="8"/>
  <c r="F143" i="8"/>
  <c r="E143" i="8"/>
  <c r="I142" i="8"/>
  <c r="H142" i="8"/>
  <c r="G142" i="8"/>
  <c r="F142" i="8"/>
  <c r="E142" i="8"/>
  <c r="I141" i="8"/>
  <c r="H141" i="8"/>
  <c r="G141" i="8"/>
  <c r="F141" i="8"/>
  <c r="E141" i="8"/>
  <c r="I140" i="8"/>
  <c r="H140" i="8"/>
  <c r="G140" i="8"/>
  <c r="F140" i="8"/>
  <c r="E140" i="8"/>
  <c r="I139" i="8"/>
  <c r="H139" i="8"/>
  <c r="G139" i="8"/>
  <c r="F139" i="8"/>
  <c r="E139" i="8"/>
  <c r="I138" i="8"/>
  <c r="G138" i="8"/>
  <c r="F138" i="8"/>
  <c r="E138" i="8"/>
  <c r="I137" i="8"/>
  <c r="H137" i="8"/>
  <c r="G137" i="8"/>
  <c r="F137" i="8"/>
  <c r="E137" i="8"/>
  <c r="I136" i="8"/>
  <c r="H136" i="8"/>
  <c r="G136" i="8"/>
  <c r="F136" i="8"/>
  <c r="E136" i="8"/>
  <c r="I135" i="8"/>
  <c r="H135" i="8"/>
  <c r="G135" i="8"/>
  <c r="F135" i="8"/>
  <c r="E135" i="8"/>
  <c r="I134" i="8"/>
  <c r="H134" i="8"/>
  <c r="G134" i="8"/>
  <c r="F134" i="8"/>
  <c r="E134" i="8"/>
  <c r="H133" i="8"/>
  <c r="G133" i="8"/>
  <c r="F133" i="8"/>
  <c r="E133" i="8"/>
  <c r="I132" i="8"/>
  <c r="H132" i="8"/>
  <c r="G132" i="8"/>
  <c r="F132" i="8"/>
  <c r="E132" i="8"/>
  <c r="I131" i="8"/>
  <c r="H131" i="8"/>
  <c r="G131" i="8"/>
  <c r="F131" i="8"/>
  <c r="E131" i="8"/>
  <c r="I130" i="8"/>
  <c r="J130" i="8" s="1"/>
  <c r="H130" i="8"/>
  <c r="G130" i="8"/>
  <c r="F130" i="8"/>
  <c r="E130" i="8"/>
  <c r="I129" i="8"/>
  <c r="J129" i="8" s="1"/>
  <c r="H129" i="8"/>
  <c r="G129" i="8"/>
  <c r="F129" i="8"/>
  <c r="E129" i="8"/>
  <c r="I128" i="8"/>
  <c r="J128" i="8" s="1"/>
  <c r="H128" i="8"/>
  <c r="G128" i="8"/>
  <c r="F128" i="8"/>
  <c r="E128" i="8"/>
  <c r="I126" i="8"/>
  <c r="J126" i="8" s="1"/>
  <c r="H126" i="8"/>
  <c r="G126" i="8"/>
  <c r="F126" i="8"/>
  <c r="E126" i="8"/>
  <c r="I125" i="8"/>
  <c r="H125" i="8"/>
  <c r="F125" i="8"/>
  <c r="E125" i="8"/>
  <c r="I124" i="8"/>
  <c r="H124" i="8"/>
  <c r="G124" i="8"/>
  <c r="F124" i="8"/>
  <c r="E124" i="8"/>
  <c r="I123" i="8"/>
  <c r="H123" i="8"/>
  <c r="G123" i="8"/>
  <c r="F123" i="8"/>
  <c r="E123" i="8"/>
  <c r="I122" i="8"/>
  <c r="H122" i="8"/>
  <c r="G122" i="8"/>
  <c r="F122" i="8"/>
  <c r="E122" i="8"/>
  <c r="I121" i="8"/>
  <c r="H121" i="8"/>
  <c r="G121" i="8"/>
  <c r="F121" i="8"/>
  <c r="E121" i="8"/>
  <c r="I120" i="8"/>
  <c r="H120" i="8"/>
  <c r="G120" i="8"/>
  <c r="E120" i="8"/>
  <c r="I119" i="8"/>
  <c r="H119" i="8"/>
  <c r="G119" i="8"/>
  <c r="F119" i="8"/>
  <c r="E119" i="8"/>
  <c r="I118" i="8"/>
  <c r="H118" i="8"/>
  <c r="G118" i="8"/>
  <c r="F118" i="8"/>
  <c r="E118" i="8"/>
  <c r="I117" i="8"/>
  <c r="H117" i="8"/>
  <c r="G117" i="8"/>
  <c r="F117" i="8"/>
  <c r="E117" i="8"/>
  <c r="H116" i="8"/>
  <c r="E116" i="8"/>
  <c r="I115" i="8"/>
  <c r="H115" i="8"/>
  <c r="G115" i="8"/>
  <c r="E115" i="8"/>
  <c r="I114" i="8"/>
  <c r="H114" i="8"/>
  <c r="G114" i="8"/>
  <c r="F114" i="8"/>
  <c r="E114" i="8"/>
  <c r="I113" i="8"/>
  <c r="H113" i="8"/>
  <c r="G113" i="8"/>
  <c r="F113" i="8"/>
  <c r="E113" i="8"/>
  <c r="E108" i="8"/>
  <c r="C99" i="8"/>
  <c r="F106" i="8" s="1"/>
  <c r="G106" i="8" s="1"/>
  <c r="B99" i="8"/>
  <c r="E94" i="8"/>
  <c r="F91" i="8"/>
  <c r="G91" i="8" s="1"/>
  <c r="F89" i="8"/>
  <c r="G89" i="8" s="1"/>
  <c r="F87" i="8"/>
  <c r="G87" i="8" s="1"/>
  <c r="F86" i="8"/>
  <c r="G86" i="8" s="1"/>
  <c r="H138" i="8" s="1"/>
  <c r="F85" i="8"/>
  <c r="G85" i="8" s="1"/>
  <c r="C85" i="8"/>
  <c r="F92" i="8" s="1"/>
  <c r="G92" i="8" s="1"/>
  <c r="B85" i="8"/>
  <c r="E80" i="8"/>
  <c r="C71" i="8"/>
  <c r="F79" i="8" s="1"/>
  <c r="G79" i="8" s="1"/>
  <c r="B71" i="8"/>
  <c r="E66" i="8"/>
  <c r="F60" i="8"/>
  <c r="G60" i="8" s="1"/>
  <c r="F59" i="8"/>
  <c r="G59" i="8" s="1"/>
  <c r="F115" i="8" s="1"/>
  <c r="B57" i="8"/>
  <c r="E53" i="8"/>
  <c r="C44" i="8"/>
  <c r="F49" i="8" s="1"/>
  <c r="G49" i="8" s="1"/>
  <c r="B44" i="8"/>
  <c r="E27" i="8"/>
  <c r="E169" i="6"/>
  <c r="F169" i="6"/>
  <c r="G169" i="6"/>
  <c r="H169" i="6"/>
  <c r="I169" i="6"/>
  <c r="E113" i="6"/>
  <c r="F93" i="8" l="1"/>
  <c r="G93" i="8" s="1"/>
  <c r="F64" i="8"/>
  <c r="G64" i="8" s="1"/>
  <c r="F72" i="8"/>
  <c r="G72" i="8" s="1"/>
  <c r="G116" i="8" s="1"/>
  <c r="F76" i="8"/>
  <c r="G76" i="8" s="1"/>
  <c r="J169" i="6"/>
  <c r="J169" i="8"/>
  <c r="J147" i="8"/>
  <c r="J162" i="8"/>
  <c r="J124" i="8"/>
  <c r="J121" i="8"/>
  <c r="F88" i="8"/>
  <c r="G88" i="8" s="1"/>
  <c r="J142" i="8"/>
  <c r="J144" i="8"/>
  <c r="F90" i="8"/>
  <c r="G90" i="8" s="1"/>
  <c r="J138" i="8"/>
  <c r="J148" i="8"/>
  <c r="J161" i="8"/>
  <c r="J157" i="8"/>
  <c r="J150" i="8"/>
  <c r="J146" i="8"/>
  <c r="J164" i="8"/>
  <c r="J115" i="8"/>
  <c r="J123" i="8"/>
  <c r="J132" i="8"/>
  <c r="J153" i="8"/>
  <c r="J166" i="8"/>
  <c r="J134" i="8"/>
  <c r="J145" i="8"/>
  <c r="J141" i="8"/>
  <c r="J118" i="8"/>
  <c r="J135" i="8"/>
  <c r="J149" i="8"/>
  <c r="J154" i="8"/>
  <c r="J165" i="8"/>
  <c r="J137" i="8"/>
  <c r="J140" i="8"/>
  <c r="J143" i="8"/>
  <c r="J156" i="8"/>
  <c r="J167" i="8"/>
  <c r="J170" i="8"/>
  <c r="J114" i="8"/>
  <c r="J122" i="8"/>
  <c r="J131" i="8"/>
  <c r="J158" i="8"/>
  <c r="J113" i="8"/>
  <c r="J119" i="8"/>
  <c r="J136" i="8"/>
  <c r="J139" i="8"/>
  <c r="J152" i="8"/>
  <c r="J155" i="8"/>
  <c r="J160" i="8"/>
  <c r="J163" i="8"/>
  <c r="F46" i="8"/>
  <c r="G46" i="8" s="1"/>
  <c r="J117" i="8"/>
  <c r="F50" i="8"/>
  <c r="G50" i="8" s="1"/>
  <c r="F57" i="8"/>
  <c r="G57" i="8" s="1"/>
  <c r="F116" i="8" s="1"/>
  <c r="F61" i="8"/>
  <c r="G61" i="8" s="1"/>
  <c r="F65" i="8"/>
  <c r="G65" i="8" s="1"/>
  <c r="F47" i="8"/>
  <c r="G47" i="8" s="1"/>
  <c r="F51" i="8"/>
  <c r="G51" i="8" s="1"/>
  <c r="F73" i="8"/>
  <c r="G73" i="8" s="1"/>
  <c r="G125" i="8" s="1"/>
  <c r="J125" i="8" s="1"/>
  <c r="F77" i="8"/>
  <c r="G77" i="8" s="1"/>
  <c r="F100" i="8"/>
  <c r="G100" i="8" s="1"/>
  <c r="I133" i="8" s="1"/>
  <c r="J133" i="8" s="1"/>
  <c r="F104" i="8"/>
  <c r="G104" i="8" s="1"/>
  <c r="F99" i="8"/>
  <c r="G99" i="8" s="1"/>
  <c r="I116" i="8" s="1"/>
  <c r="F107" i="8"/>
  <c r="G107" i="8" s="1"/>
  <c r="F103" i="8"/>
  <c r="G103" i="8" s="1"/>
  <c r="F58" i="8"/>
  <c r="G58" i="8" s="1"/>
  <c r="F120" i="8" s="1"/>
  <c r="J120" i="8" s="1"/>
  <c r="F62" i="8"/>
  <c r="G62" i="8" s="1"/>
  <c r="F44" i="8"/>
  <c r="G44" i="8" s="1"/>
  <c r="E168" i="8" s="1"/>
  <c r="J168" i="8" s="1"/>
  <c r="F48" i="8"/>
  <c r="G48" i="8" s="1"/>
  <c r="F52" i="8"/>
  <c r="G52" i="8" s="1"/>
  <c r="F74" i="8"/>
  <c r="G74" i="8" s="1"/>
  <c r="F78" i="8"/>
  <c r="G78" i="8" s="1"/>
  <c r="F101" i="8"/>
  <c r="G101" i="8" s="1"/>
  <c r="I173" i="8" s="1"/>
  <c r="J173" i="8" s="1"/>
  <c r="F105" i="8"/>
  <c r="G105" i="8" s="1"/>
  <c r="F63" i="8"/>
  <c r="G63" i="8" s="1"/>
  <c r="F45" i="8"/>
  <c r="G45" i="8" s="1"/>
  <c r="E151" i="8" s="1"/>
  <c r="J151" i="8" s="1"/>
  <c r="G71" i="8"/>
  <c r="G159" i="8" s="1"/>
  <c r="J159" i="8" s="1"/>
  <c r="F75" i="8"/>
  <c r="G75" i="8" s="1"/>
  <c r="F102" i="8"/>
  <c r="G102" i="8" s="1"/>
  <c r="J116" i="8" l="1"/>
  <c r="E108" i="6" l="1"/>
  <c r="E94" i="6"/>
  <c r="E80" i="6"/>
  <c r="E66" i="6"/>
  <c r="E53" i="6"/>
  <c r="E170" i="6"/>
  <c r="F170" i="6"/>
  <c r="G170" i="6"/>
  <c r="H170" i="6"/>
  <c r="I170" i="6"/>
  <c r="E168" i="6"/>
  <c r="F168" i="6"/>
  <c r="G168" i="6"/>
  <c r="H168" i="6"/>
  <c r="I168" i="6"/>
  <c r="C44" i="6"/>
  <c r="F45" i="6" s="1"/>
  <c r="G45" i="6" s="1"/>
  <c r="E167" i="6"/>
  <c r="F167" i="6"/>
  <c r="G167" i="6"/>
  <c r="H167" i="6"/>
  <c r="I167" i="6"/>
  <c r="E166" i="6"/>
  <c r="F166" i="6"/>
  <c r="G166" i="6"/>
  <c r="H166" i="6"/>
  <c r="I166" i="6"/>
  <c r="E165" i="6"/>
  <c r="F165" i="6"/>
  <c r="G165" i="6"/>
  <c r="H165" i="6"/>
  <c r="I165" i="6"/>
  <c r="E164" i="6"/>
  <c r="F164" i="6"/>
  <c r="G164" i="6"/>
  <c r="H164" i="6"/>
  <c r="I164" i="6"/>
  <c r="F163" i="6"/>
  <c r="G163" i="6"/>
  <c r="H163" i="6"/>
  <c r="E162" i="6"/>
  <c r="F162" i="6"/>
  <c r="G162" i="6"/>
  <c r="H162" i="6"/>
  <c r="I162" i="6"/>
  <c r="E161" i="6"/>
  <c r="F161" i="6"/>
  <c r="G161" i="6"/>
  <c r="H161" i="6"/>
  <c r="I161" i="6"/>
  <c r="E160" i="6"/>
  <c r="F160" i="6"/>
  <c r="G160" i="6"/>
  <c r="H160" i="6"/>
  <c r="I160" i="6"/>
  <c r="E159" i="6"/>
  <c r="F159" i="6"/>
  <c r="G159" i="6"/>
  <c r="H159" i="6"/>
  <c r="I159" i="6"/>
  <c r="E158" i="6"/>
  <c r="F158" i="6"/>
  <c r="C71" i="6"/>
  <c r="F74" i="6" s="1"/>
  <c r="G74" i="6" s="1"/>
  <c r="F73" i="6"/>
  <c r="G73" i="6" s="1"/>
  <c r="G158" i="6"/>
  <c r="H158" i="6"/>
  <c r="I158" i="6"/>
  <c r="E157" i="6"/>
  <c r="F157" i="6"/>
  <c r="G157" i="6"/>
  <c r="H157" i="6"/>
  <c r="I157" i="6"/>
  <c r="E156" i="6"/>
  <c r="F156" i="6"/>
  <c r="G156" i="6"/>
  <c r="H156" i="6"/>
  <c r="I156" i="6"/>
  <c r="E155" i="6"/>
  <c r="F155" i="6"/>
  <c r="G155" i="6"/>
  <c r="H155" i="6"/>
  <c r="I155" i="6"/>
  <c r="E154" i="6"/>
  <c r="F154" i="6"/>
  <c r="G154" i="6"/>
  <c r="H154" i="6"/>
  <c r="I154" i="6"/>
  <c r="E153" i="6"/>
  <c r="F153" i="6"/>
  <c r="G153" i="6"/>
  <c r="H153" i="6"/>
  <c r="I153" i="6"/>
  <c r="E152" i="6"/>
  <c r="F152" i="6"/>
  <c r="G152" i="6"/>
  <c r="H152" i="6"/>
  <c r="I152" i="6"/>
  <c r="E151" i="6"/>
  <c r="F151" i="6"/>
  <c r="G151" i="6"/>
  <c r="H151" i="6"/>
  <c r="I151" i="6"/>
  <c r="E150" i="6"/>
  <c r="F150" i="6"/>
  <c r="G150" i="6"/>
  <c r="H150" i="6"/>
  <c r="I150" i="6"/>
  <c r="E149" i="6"/>
  <c r="F149" i="6"/>
  <c r="G149" i="6"/>
  <c r="H149" i="6"/>
  <c r="I149" i="6"/>
  <c r="E148" i="6"/>
  <c r="F148" i="6"/>
  <c r="G148" i="6"/>
  <c r="H148" i="6"/>
  <c r="I148" i="6"/>
  <c r="E147" i="6"/>
  <c r="F147" i="6"/>
  <c r="G147" i="6"/>
  <c r="H147" i="6"/>
  <c r="I147" i="6"/>
  <c r="E146" i="6"/>
  <c r="F146" i="6"/>
  <c r="G146" i="6"/>
  <c r="H146" i="6"/>
  <c r="I146" i="6"/>
  <c r="E145" i="6"/>
  <c r="F145" i="6"/>
  <c r="G145" i="6"/>
  <c r="H145" i="6"/>
  <c r="I145" i="6"/>
  <c r="E144" i="6"/>
  <c r="F144" i="6"/>
  <c r="G144" i="6"/>
  <c r="H144" i="6"/>
  <c r="I144" i="6"/>
  <c r="E143" i="6"/>
  <c r="F143" i="6"/>
  <c r="G143" i="6"/>
  <c r="H143" i="6"/>
  <c r="I143" i="6"/>
  <c r="E142" i="6"/>
  <c r="F142" i="6"/>
  <c r="G142" i="6"/>
  <c r="H142" i="6"/>
  <c r="I142" i="6"/>
  <c r="E141" i="6"/>
  <c r="F141" i="6"/>
  <c r="G141" i="6"/>
  <c r="H141" i="6"/>
  <c r="I141" i="6"/>
  <c r="E140" i="6"/>
  <c r="F140" i="6"/>
  <c r="G140" i="6"/>
  <c r="H140" i="6"/>
  <c r="I140" i="6"/>
  <c r="E139" i="6"/>
  <c r="F139" i="6"/>
  <c r="G139" i="6"/>
  <c r="H139" i="6"/>
  <c r="I139" i="6"/>
  <c r="E138" i="6"/>
  <c r="F138" i="6"/>
  <c r="G138" i="6"/>
  <c r="F86" i="6"/>
  <c r="G86" i="6" s="1"/>
  <c r="H138" i="6"/>
  <c r="I138" i="6"/>
  <c r="E137" i="6"/>
  <c r="F137" i="6"/>
  <c r="G137" i="6"/>
  <c r="H137" i="6"/>
  <c r="I137" i="6"/>
  <c r="E136" i="6"/>
  <c r="F136" i="6"/>
  <c r="G136" i="6"/>
  <c r="H136" i="6"/>
  <c r="I136" i="6"/>
  <c r="E135" i="6"/>
  <c r="F135" i="6"/>
  <c r="G135" i="6"/>
  <c r="H135" i="6"/>
  <c r="I135" i="6"/>
  <c r="E134" i="6"/>
  <c r="F134" i="6"/>
  <c r="G134" i="6"/>
  <c r="H134" i="6"/>
  <c r="I134" i="6"/>
  <c r="E133" i="6"/>
  <c r="F133" i="6"/>
  <c r="G133" i="6"/>
  <c r="H133" i="6"/>
  <c r="F106" i="6"/>
  <c r="G106" i="6" s="1"/>
  <c r="F104" i="6"/>
  <c r="G104" i="6" s="1"/>
  <c r="I133" i="6"/>
  <c r="E132" i="6"/>
  <c r="F132" i="6"/>
  <c r="G132" i="6"/>
  <c r="H132" i="6"/>
  <c r="I132" i="6"/>
  <c r="F131" i="6"/>
  <c r="G131" i="6"/>
  <c r="H131" i="6"/>
  <c r="I131" i="6"/>
  <c r="F130" i="6"/>
  <c r="G130" i="6"/>
  <c r="H130" i="6"/>
  <c r="I130" i="6"/>
  <c r="F129" i="6"/>
  <c r="G129" i="6"/>
  <c r="H129" i="6"/>
  <c r="I129" i="6"/>
  <c r="F128" i="6"/>
  <c r="G128" i="6"/>
  <c r="H128" i="6"/>
  <c r="I128" i="6"/>
  <c r="F126" i="6"/>
  <c r="G126" i="6"/>
  <c r="H126" i="6"/>
  <c r="I126" i="6"/>
  <c r="E125" i="6"/>
  <c r="F125" i="6"/>
  <c r="G125" i="6"/>
  <c r="H125" i="6"/>
  <c r="I125" i="6"/>
  <c r="E124" i="6"/>
  <c r="F124" i="6"/>
  <c r="G124" i="6"/>
  <c r="H124" i="6"/>
  <c r="I124" i="6"/>
  <c r="E123" i="6"/>
  <c r="F123" i="6"/>
  <c r="G123" i="6"/>
  <c r="H123" i="6"/>
  <c r="I123" i="6"/>
  <c r="E122" i="6"/>
  <c r="F122" i="6"/>
  <c r="G122" i="6"/>
  <c r="H122" i="6"/>
  <c r="I122" i="6"/>
  <c r="E121" i="6"/>
  <c r="F121" i="6"/>
  <c r="G121" i="6"/>
  <c r="H121" i="6"/>
  <c r="I121" i="6"/>
  <c r="C57" i="6"/>
  <c r="F57" i="6" s="1"/>
  <c r="G57" i="6" s="1"/>
  <c r="F120" i="6"/>
  <c r="G120" i="6"/>
  <c r="H120" i="6"/>
  <c r="I120" i="6"/>
  <c r="E119" i="6"/>
  <c r="F119" i="6"/>
  <c r="G119" i="6"/>
  <c r="H119" i="6"/>
  <c r="I119" i="6"/>
  <c r="E118" i="6"/>
  <c r="F118" i="6"/>
  <c r="G118" i="6"/>
  <c r="H118" i="6"/>
  <c r="I118" i="6"/>
  <c r="E117" i="6"/>
  <c r="F117" i="6"/>
  <c r="G117" i="6"/>
  <c r="H117" i="6"/>
  <c r="I117" i="6"/>
  <c r="F116" i="6"/>
  <c r="G116" i="6"/>
  <c r="H116" i="6"/>
  <c r="I116" i="6"/>
  <c r="F115" i="6"/>
  <c r="G115" i="6"/>
  <c r="H115" i="6"/>
  <c r="I115" i="6"/>
  <c r="E114" i="6"/>
  <c r="F114" i="6"/>
  <c r="H114" i="6"/>
  <c r="I114" i="6"/>
  <c r="F113" i="6"/>
  <c r="G113" i="6"/>
  <c r="H113" i="6"/>
  <c r="B99" i="6"/>
  <c r="F89" i="6"/>
  <c r="G89" i="6" s="1"/>
  <c r="F87" i="6"/>
  <c r="G87" i="6" s="1"/>
  <c r="B85" i="6"/>
  <c r="B71" i="6"/>
  <c r="B57" i="6"/>
  <c r="B44" i="6"/>
  <c r="F101" i="6"/>
  <c r="G101" i="6" s="1"/>
  <c r="I163" i="6" s="1"/>
  <c r="F71" i="6"/>
  <c r="G71" i="6" s="1"/>
  <c r="G114" i="6" s="1"/>
  <c r="F65" i="6"/>
  <c r="G65" i="6" s="1"/>
  <c r="F78" i="6"/>
  <c r="G78" i="6" s="1"/>
  <c r="F100" i="6"/>
  <c r="G100" i="6" s="1"/>
  <c r="E120" i="6"/>
  <c r="F103" i="6"/>
  <c r="G103" i="6" s="1"/>
  <c r="F107" i="6"/>
  <c r="G107" i="6" s="1"/>
  <c r="J125" i="6" l="1"/>
  <c r="J128" i="6"/>
  <c r="J130" i="6"/>
  <c r="J126" i="6"/>
  <c r="J129" i="6"/>
  <c r="F88" i="6"/>
  <c r="G88" i="6" s="1"/>
  <c r="F47" i="6"/>
  <c r="G47" i="6" s="1"/>
  <c r="F90" i="6"/>
  <c r="G90" i="6" s="1"/>
  <c r="F91" i="6"/>
  <c r="G91" i="6" s="1"/>
  <c r="F92" i="6"/>
  <c r="G92" i="6" s="1"/>
  <c r="G85" i="6"/>
  <c r="H127" i="6" s="1"/>
  <c r="F93" i="6"/>
  <c r="G93" i="6" s="1"/>
  <c r="F51" i="6"/>
  <c r="G51" i="6" s="1"/>
  <c r="F48" i="6"/>
  <c r="G48" i="6" s="1"/>
  <c r="F50" i="6"/>
  <c r="G50" i="6" s="1"/>
  <c r="F58" i="6"/>
  <c r="G58" i="6" s="1"/>
  <c r="F49" i="6"/>
  <c r="G49" i="6" s="1"/>
  <c r="F46" i="6"/>
  <c r="G46" i="6" s="1"/>
  <c r="F52" i="6"/>
  <c r="G52" i="6" s="1"/>
  <c r="F44" i="6"/>
  <c r="G44" i="6" s="1"/>
  <c r="F79" i="6"/>
  <c r="G79" i="6" s="1"/>
  <c r="F76" i="6"/>
  <c r="G76" i="6" s="1"/>
  <c r="F75" i="6"/>
  <c r="G75" i="6" s="1"/>
  <c r="F72" i="6"/>
  <c r="G72" i="6" s="1"/>
  <c r="F77" i="6"/>
  <c r="G77" i="6" s="1"/>
  <c r="F63" i="6"/>
  <c r="G63" i="6" s="1"/>
  <c r="F102" i="6"/>
  <c r="G102" i="6" s="1"/>
  <c r="F59" i="6"/>
  <c r="G59" i="6" s="1"/>
  <c r="F105" i="6"/>
  <c r="G105" i="6" s="1"/>
  <c r="F61" i="6"/>
  <c r="G61" i="6" s="1"/>
  <c r="F60" i="6"/>
  <c r="G60" i="6" s="1"/>
  <c r="F62" i="6"/>
  <c r="G62" i="6" s="1"/>
  <c r="G99" i="6"/>
  <c r="F64" i="6"/>
  <c r="G64" i="6" s="1"/>
  <c r="J140" i="6"/>
  <c r="J148" i="6"/>
  <c r="J170" i="6"/>
  <c r="J121" i="6"/>
  <c r="J139" i="6"/>
  <c r="J147" i="6"/>
  <c r="J154" i="6"/>
  <c r="J164" i="6"/>
  <c r="J155" i="6"/>
  <c r="J163" i="6"/>
  <c r="J119" i="6"/>
  <c r="J135" i="6"/>
  <c r="J144" i="6"/>
  <c r="J151" i="6"/>
  <c r="J160" i="6"/>
  <c r="J122" i="6"/>
  <c r="J131" i="6"/>
  <c r="J141" i="6"/>
  <c r="J149" i="6"/>
  <c r="J156" i="6"/>
  <c r="J165" i="6"/>
  <c r="J137" i="6"/>
  <c r="J146" i="6"/>
  <c r="J153" i="6"/>
  <c r="J162" i="6"/>
  <c r="J118" i="6"/>
  <c r="J124" i="6"/>
  <c r="J133" i="6"/>
  <c r="J134" i="6"/>
  <c r="J143" i="6"/>
  <c r="J158" i="6"/>
  <c r="J159" i="6"/>
  <c r="J167" i="6"/>
  <c r="J168" i="6"/>
  <c r="J114" i="6"/>
  <c r="J120" i="6"/>
  <c r="J136" i="6"/>
  <c r="J145" i="6"/>
  <c r="J152" i="6"/>
  <c r="J161" i="6"/>
  <c r="J117" i="6"/>
  <c r="J123" i="6"/>
  <c r="J132" i="6"/>
  <c r="J142" i="6"/>
  <c r="J150" i="6"/>
  <c r="J157" i="6"/>
  <c r="J166" i="6"/>
  <c r="J138" i="6"/>
  <c r="I113" i="6" l="1"/>
  <c r="J113" i="6" s="1"/>
  <c r="I127" i="6"/>
  <c r="J127" i="6" s="1"/>
  <c r="E115" i="6"/>
  <c r="J115" i="6" s="1"/>
  <c r="E116" i="6"/>
  <c r="J116" i="6" s="1"/>
  <c r="J181" i="6" l="1"/>
</calcChain>
</file>

<file path=xl/sharedStrings.xml><?xml version="1.0" encoding="utf-8"?>
<sst xmlns="http://schemas.openxmlformats.org/spreadsheetml/2006/main" count="1070" uniqueCount="414">
  <si>
    <t>Polyester</t>
  </si>
  <si>
    <t>Silk</t>
  </si>
  <si>
    <t xml:space="preserve">Step 1: </t>
  </si>
  <si>
    <t xml:space="preserve">Step 2: </t>
  </si>
  <si>
    <t xml:space="preserve">Step 3: </t>
  </si>
  <si>
    <t>Jan</t>
  </si>
  <si>
    <t>Feb</t>
  </si>
  <si>
    <t>Mar</t>
  </si>
  <si>
    <t>Apr</t>
  </si>
  <si>
    <t>May</t>
  </si>
  <si>
    <t>Jun</t>
  </si>
  <si>
    <t>Jul</t>
  </si>
  <si>
    <t>Aug</t>
  </si>
  <si>
    <t>Sep</t>
  </si>
  <si>
    <t>Month</t>
  </si>
  <si>
    <t>Year</t>
  </si>
  <si>
    <t>Okt</t>
  </si>
  <si>
    <t>Nov</t>
  </si>
  <si>
    <t>Dec</t>
  </si>
  <si>
    <t>Tops</t>
  </si>
  <si>
    <t>Jackets/Blazers</t>
  </si>
  <si>
    <t>Bottoms</t>
  </si>
  <si>
    <t>MEN</t>
  </si>
  <si>
    <t>Weight</t>
  </si>
  <si>
    <t>WOMEN</t>
  </si>
  <si>
    <t>BOYS</t>
  </si>
  <si>
    <t>GIRLS</t>
  </si>
  <si>
    <t>Grams</t>
  </si>
  <si>
    <t>M Jackets</t>
  </si>
  <si>
    <t>750 / 125</t>
  </si>
  <si>
    <t xml:space="preserve">W Outdoor </t>
  </si>
  <si>
    <t>800 / 200</t>
  </si>
  <si>
    <t>B Jackets/Coats</t>
  </si>
  <si>
    <t>455 / 110</t>
  </si>
  <si>
    <t>G Jackets/Coats</t>
  </si>
  <si>
    <t>M Jackets Leather</t>
  </si>
  <si>
    <t>950 / 125</t>
  </si>
  <si>
    <t>W Blazers Smart</t>
  </si>
  <si>
    <t>400 / 100</t>
  </si>
  <si>
    <t>B Trousers</t>
  </si>
  <si>
    <t>G Trousers</t>
  </si>
  <si>
    <t xml:space="preserve">M Coats </t>
  </si>
  <si>
    <t>W Trousers</t>
  </si>
  <si>
    <t xml:space="preserve">B Jeans </t>
  </si>
  <si>
    <t xml:space="preserve">G Jeans </t>
  </si>
  <si>
    <t xml:space="preserve">M Blazers </t>
  </si>
  <si>
    <t>500 / 125</t>
  </si>
  <si>
    <t>W Trousers Jersey</t>
  </si>
  <si>
    <t xml:space="preserve">B Shorts </t>
  </si>
  <si>
    <t xml:space="preserve">G Shorts </t>
  </si>
  <si>
    <t>M Trousers Business</t>
  </si>
  <si>
    <t>W Jeans</t>
  </si>
  <si>
    <t xml:space="preserve">B Pullovers </t>
  </si>
  <si>
    <t>G Trousers Jersey</t>
  </si>
  <si>
    <t>M Trousers Casual</t>
  </si>
  <si>
    <t>W Skirts Jersey</t>
  </si>
  <si>
    <t>B T-shirts</t>
  </si>
  <si>
    <t>G Dresses/Skirts</t>
  </si>
  <si>
    <t xml:space="preserve">M Jeans </t>
  </si>
  <si>
    <t xml:space="preserve">W Skirts Woven </t>
  </si>
  <si>
    <t>B Sweaters</t>
  </si>
  <si>
    <t xml:space="preserve">G Pullovers </t>
  </si>
  <si>
    <t>M Shorts</t>
  </si>
  <si>
    <t xml:space="preserve">W Pullovers </t>
  </si>
  <si>
    <t>B Shirt</t>
  </si>
  <si>
    <t>G T-shirts</t>
  </si>
  <si>
    <t xml:space="preserve">M Pullovers </t>
  </si>
  <si>
    <t xml:space="preserve">W Cardigans </t>
  </si>
  <si>
    <t>B Miscellaneous</t>
  </si>
  <si>
    <t>G Sweaters</t>
  </si>
  <si>
    <t>M T-shirts</t>
  </si>
  <si>
    <t xml:space="preserve">W T-shirts </t>
  </si>
  <si>
    <t>B Hosiery / Underwear</t>
  </si>
  <si>
    <t xml:space="preserve">G Blouses </t>
  </si>
  <si>
    <t>M Poloshirts</t>
  </si>
  <si>
    <t xml:space="preserve">W Dresses Jersey </t>
  </si>
  <si>
    <t>B Beachwear</t>
  </si>
  <si>
    <t>G Socks</t>
  </si>
  <si>
    <t>M Sweaters</t>
  </si>
  <si>
    <t>W Dresses Woven</t>
  </si>
  <si>
    <t>263 / 100</t>
  </si>
  <si>
    <t>B Footwear</t>
  </si>
  <si>
    <t>G Tights</t>
  </si>
  <si>
    <t>M Shirts LS</t>
  </si>
  <si>
    <t xml:space="preserve">W Blouses </t>
  </si>
  <si>
    <t>B H/G/S/C</t>
  </si>
  <si>
    <t>G Backpack</t>
  </si>
  <si>
    <t>M Shirts SS</t>
  </si>
  <si>
    <t>W Hosiery / Underw. 15 den</t>
  </si>
  <si>
    <t>G Belt</t>
  </si>
  <si>
    <t>M Miscellaneous</t>
  </si>
  <si>
    <t>W Hosiery / Underw. 40 den</t>
  </si>
  <si>
    <t>G Bag</t>
  </si>
  <si>
    <t>M Hosiery / Underwear</t>
  </si>
  <si>
    <t>W Hosiery / Underw. 60 den</t>
  </si>
  <si>
    <t>G Hosiery / Underwear</t>
  </si>
  <si>
    <t>M Ties</t>
  </si>
  <si>
    <t>W Bikini top</t>
  </si>
  <si>
    <t>G Beachwear</t>
  </si>
  <si>
    <t>M H/G/S/C</t>
  </si>
  <si>
    <t>W Bikini bottom</t>
  </si>
  <si>
    <t>G Bikini / Swimsuit</t>
  </si>
  <si>
    <t>M Belts Basic</t>
  </si>
  <si>
    <t>W Swimmingsuit</t>
  </si>
  <si>
    <t>G H/G/S/C</t>
  </si>
  <si>
    <t>M Beachwear</t>
  </si>
  <si>
    <t>W Bags</t>
  </si>
  <si>
    <t>M Footwear</t>
  </si>
  <si>
    <t>W H/G/S/C</t>
  </si>
  <si>
    <t>M Ties Premium</t>
  </si>
  <si>
    <t>W Belts</t>
  </si>
  <si>
    <t>W Footwear</t>
  </si>
  <si>
    <t xml:space="preserve">Class </t>
  </si>
  <si>
    <t>Materials</t>
  </si>
  <si>
    <t>Acetate</t>
  </si>
  <si>
    <t>Bamboo viscose</t>
  </si>
  <si>
    <t xml:space="preserve">Cotton, conventional </t>
  </si>
  <si>
    <t>Cotton, Better cotton</t>
  </si>
  <si>
    <t>Cotton, CmiA</t>
  </si>
  <si>
    <t>Cotton, organic (and in-conversion)</t>
  </si>
  <si>
    <t>Cupro/Cupro ammonium rayon</t>
  </si>
  <si>
    <t>Elastane (spandex)</t>
  </si>
  <si>
    <t>Exotic skins (crocodile, snake, etc.)</t>
  </si>
  <si>
    <t>Hemp</t>
  </si>
  <si>
    <t>Jute</t>
  </si>
  <si>
    <t>Kapok</t>
  </si>
  <si>
    <t>Leather/suede - Cow/calf</t>
  </si>
  <si>
    <t>Leather /suede- Goat</t>
  </si>
  <si>
    <t>Leather/suede - Pig</t>
  </si>
  <si>
    <t>Linen</t>
  </si>
  <si>
    <t>Lurex</t>
  </si>
  <si>
    <t>Lyocell</t>
  </si>
  <si>
    <t>Modal</t>
  </si>
  <si>
    <t>Neoprene (Chloroprene rubber)</t>
  </si>
  <si>
    <t>PLA (polylactic acid)</t>
  </si>
  <si>
    <t>Polyamide (Nylon)</t>
  </si>
  <si>
    <t>Polyamide (Nylon), chemically recycled</t>
  </si>
  <si>
    <t>Polyester, mechanically recycled</t>
  </si>
  <si>
    <t>Polyurethane (PU) and Thermoplastic Polyurethane (TPU)</t>
  </si>
  <si>
    <t>Ramie</t>
  </si>
  <si>
    <t>Viscose/Rayon</t>
  </si>
  <si>
    <t>Wool, alpaca</t>
  </si>
  <si>
    <t>Wool, angora</t>
  </si>
  <si>
    <t>Wool, cashmere</t>
  </si>
  <si>
    <t>Wool, cashmere, SFA</t>
  </si>
  <si>
    <t>Wool, mohair</t>
  </si>
  <si>
    <t>Wool, organic</t>
  </si>
  <si>
    <t>Wool, recycled</t>
  </si>
  <si>
    <t>Wool, sheep, other</t>
  </si>
  <si>
    <t>Fur, Welfur</t>
  </si>
  <si>
    <t>Step 6:</t>
  </si>
  <si>
    <t>Total Weight Bottoms per material in grams</t>
  </si>
  <si>
    <t>Total Weight Bottoms per material in metric ton</t>
  </si>
  <si>
    <t>Step 7:</t>
  </si>
  <si>
    <t>Step 8:</t>
  </si>
  <si>
    <t>Average weight of Other items in grams</t>
  </si>
  <si>
    <t>Material(s) used for Other items</t>
  </si>
  <si>
    <t xml:space="preserve">Quantity of Other items per material  </t>
  </si>
  <si>
    <t>Wool, sheep, merino</t>
  </si>
  <si>
    <t>Janssen B.V</t>
  </si>
  <si>
    <t>The data apply to company, please specify:</t>
  </si>
  <si>
    <t>and cover label/brand/company</t>
  </si>
  <si>
    <t>Funky</t>
  </si>
  <si>
    <t>Elegant</t>
  </si>
  <si>
    <t>No Nonsense</t>
  </si>
  <si>
    <t>Leather/suede - Lamb</t>
  </si>
  <si>
    <t>Step 9:</t>
  </si>
  <si>
    <t xml:space="preserve">Divide total quantity in quantities per productgroup:  </t>
  </si>
  <si>
    <t xml:space="preserve">Briefly describe the used approach to specify or estimate the total quantity (step 2) and quantity per productgroup (step 3)  </t>
  </si>
  <si>
    <t>Step 4:</t>
  </si>
  <si>
    <t xml:space="preserve">Step 5: </t>
  </si>
  <si>
    <t>Step 10:</t>
  </si>
  <si>
    <t>Choose average product weight in gram per piece (see tab 3 if needed) for:</t>
  </si>
  <si>
    <t xml:space="preserve">Polyamide (Nylon), mechanically recycled </t>
  </si>
  <si>
    <t>Other items -1</t>
  </si>
  <si>
    <t>Other items -2</t>
  </si>
  <si>
    <t>Define 12 month period (default is the selected period on the profile page in the E-tool) and specify below:</t>
  </si>
  <si>
    <t xml:space="preserve">Specify or estimate total purchased quantity in pieces per 12 months period and put below: </t>
  </si>
  <si>
    <t>Tops (T-shirts, sweaters/pullovers, blouses)</t>
  </si>
  <si>
    <t>pieces</t>
  </si>
  <si>
    <t>Other items-1</t>
  </si>
  <si>
    <t>Other items-2</t>
  </si>
  <si>
    <t>Total in Metric Ton per material</t>
  </si>
  <si>
    <t>Step 11:</t>
  </si>
  <si>
    <t>Total quantity (check with total step 2)</t>
  </si>
  <si>
    <t>Total Quantity Jackets/Blazers (in pieces)</t>
  </si>
  <si>
    <t>Average weight of Jackets/Blazers (in grams)</t>
  </si>
  <si>
    <t>Quantity of Jackets/Blazers per material  
(in pieces)</t>
  </si>
  <si>
    <t>Total Weight Jackets/Blazers per material 
(in grams)</t>
  </si>
  <si>
    <t>Total Weight Jackets/Blazers per material 
(in metric ton)</t>
  </si>
  <si>
    <t>Material(s) used for Jackets/Blazers 
(select from drop down list)</t>
  </si>
  <si>
    <t>Sum material use (MT)</t>
  </si>
  <si>
    <r>
      <t>Select the materials used for</t>
    </r>
    <r>
      <rPr>
        <b/>
        <i/>
        <sz val="11"/>
        <color theme="1"/>
        <rFont val="Calibri"/>
        <family val="2"/>
        <scheme val="minor"/>
      </rPr>
      <t xml:space="preserve"> Jackets/Blazers</t>
    </r>
    <r>
      <rPr>
        <b/>
        <sz val="11"/>
        <color theme="1"/>
        <rFont val="Calibri"/>
        <family val="2"/>
        <scheme val="minor"/>
      </rPr>
      <t xml:space="preserve"> and allocate/estimate number of pieces per type of material selected:  </t>
    </r>
  </si>
  <si>
    <r>
      <t xml:space="preserve">Select the materials used for </t>
    </r>
    <r>
      <rPr>
        <b/>
        <i/>
        <sz val="11"/>
        <color theme="1"/>
        <rFont val="Calibri"/>
        <family val="2"/>
        <scheme val="minor"/>
      </rPr>
      <t>Tops</t>
    </r>
    <r>
      <rPr>
        <b/>
        <sz val="11"/>
        <color theme="1"/>
        <rFont val="Calibri"/>
        <family val="2"/>
        <scheme val="minor"/>
      </rPr>
      <t xml:space="preserve"> and allocate/estimate number of pieces per type of material selected:  </t>
    </r>
  </si>
  <si>
    <r>
      <t xml:space="preserve">Select the materials used for </t>
    </r>
    <r>
      <rPr>
        <b/>
        <i/>
        <sz val="11"/>
        <color theme="1"/>
        <rFont val="Calibri"/>
        <family val="2"/>
        <scheme val="minor"/>
      </rPr>
      <t>Bottoms</t>
    </r>
    <r>
      <rPr>
        <b/>
        <sz val="11"/>
        <color theme="1"/>
        <rFont val="Calibri"/>
        <family val="2"/>
        <scheme val="minor"/>
      </rPr>
      <t xml:space="preserve"> and allocate/estimate number of pieces per type of material selected:  </t>
    </r>
  </si>
  <si>
    <r>
      <t xml:space="preserve">Select the materials used for </t>
    </r>
    <r>
      <rPr>
        <b/>
        <i/>
        <sz val="11"/>
        <color theme="1"/>
        <rFont val="Calibri"/>
        <family val="2"/>
        <scheme val="minor"/>
      </rPr>
      <t>Other items-1</t>
    </r>
    <r>
      <rPr>
        <b/>
        <sz val="11"/>
        <color theme="1"/>
        <rFont val="Calibri"/>
        <family val="2"/>
        <scheme val="minor"/>
      </rPr>
      <t xml:space="preserve"> and allocate/estimate number of pieces per type of material selected:  </t>
    </r>
  </si>
  <si>
    <r>
      <t xml:space="preserve">Select the materials used for </t>
    </r>
    <r>
      <rPr>
        <b/>
        <i/>
        <sz val="11"/>
        <color theme="1"/>
        <rFont val="Calibri"/>
        <family val="2"/>
        <scheme val="minor"/>
      </rPr>
      <t>Other items-2</t>
    </r>
    <r>
      <rPr>
        <b/>
        <sz val="11"/>
        <color theme="1"/>
        <rFont val="Calibri"/>
        <family val="2"/>
        <scheme val="minor"/>
      </rPr>
      <t xml:space="preserve"> and allocate/estimate number of pieces per type of material selected:  </t>
    </r>
  </si>
  <si>
    <t>Total Quantity Tops 
(in pieces)</t>
  </si>
  <si>
    <t>Average weight of Tops 
(in grams)</t>
  </si>
  <si>
    <t>Material(s) used for Tops
(select from drop down list)</t>
  </si>
  <si>
    <t>Quantity of Tops per material 
 (in pieces)</t>
  </si>
  <si>
    <t>Total Weight Tops per material 
(in grams)</t>
  </si>
  <si>
    <t>Total Weight Tops per material 
(in metric ton)</t>
  </si>
  <si>
    <t>Total Quantity Bottoms 
(in pieces)</t>
  </si>
  <si>
    <t>Average weight of Bottoms 
(in grams)</t>
  </si>
  <si>
    <t>Material(s) used for Bottoms 
(select from drop down list)</t>
  </si>
  <si>
    <t>Quantity of Bottoms per material  
(in pieces)</t>
  </si>
  <si>
    <t>Total Weight Bottoms per material 
(in grams)</t>
  </si>
  <si>
    <t>Total Weight Bottoms per material 
(in metric ton)</t>
  </si>
  <si>
    <t>Total Quantity Other items-1 
(in pieces)</t>
  </si>
  <si>
    <t>Average weight of Other items (in grams)</t>
  </si>
  <si>
    <t>Material(s) used for Other items 
(select from drop down list)</t>
  </si>
  <si>
    <t>Quantity of Other items per material 
(in pieces)</t>
  </si>
  <si>
    <t>Total Weight Bottoms per material
 (in grams)</t>
  </si>
  <si>
    <t>Total Quantity Other items-2 
(in pieces)</t>
  </si>
  <si>
    <t>Method Basic linked to the AGT Materials Format</t>
  </si>
  <si>
    <t>Total quantity (in pieces) check with step 3</t>
  </si>
  <si>
    <r>
      <rPr>
        <b/>
        <i/>
        <sz val="8"/>
        <color theme="1"/>
        <rFont val="Calibri"/>
        <family val="2"/>
        <scheme val="minor"/>
      </rPr>
      <t>Are blends used in your styles?</t>
    </r>
    <r>
      <rPr>
        <i/>
        <sz val="8"/>
        <color theme="1"/>
        <rFont val="Calibri"/>
        <family val="2"/>
        <scheme val="minor"/>
      </rPr>
      <t xml:space="preserve"> 
Translate that into the # of pieces. E.g.: 
5.000 pieces 
Fabric: 50% organic cotton / 50% polyester: 
- Cotton, organic: 0,5*5.000 = 2.500
- Polyester: 0,5 * 5.000 = 2.500</t>
    </r>
  </si>
  <si>
    <r>
      <t xml:space="preserve">Only enter data in </t>
    </r>
    <r>
      <rPr>
        <b/>
        <i/>
        <sz val="12"/>
        <color rgb="FFD579B0"/>
        <rFont val="Calibri"/>
        <family val="2"/>
        <scheme val="minor"/>
      </rPr>
      <t>pink</t>
    </r>
    <r>
      <rPr>
        <b/>
        <i/>
        <sz val="12"/>
        <color theme="1"/>
        <rFont val="Calibri"/>
        <family val="2"/>
        <scheme val="minor"/>
      </rPr>
      <t xml:space="preserve"> coloured cells!!</t>
    </r>
  </si>
  <si>
    <t>Cells turn green when the quantity matches the total quantity provided in earlier step (as applicable)</t>
  </si>
  <si>
    <t>The Table below is automatically generated. Use the totals per material (column J) for the Materials Format in the E-tool and you are ready!</t>
  </si>
  <si>
    <t>overhemd</t>
  </si>
  <si>
    <t>colbert / blazer</t>
  </si>
  <si>
    <t>leren jas</t>
  </si>
  <si>
    <t>jacket</t>
  </si>
  <si>
    <t>outdoor / winterjas / coat</t>
  </si>
  <si>
    <t>dresses</t>
  </si>
  <si>
    <t>pants</t>
  </si>
  <si>
    <t>tshirts</t>
  </si>
  <si>
    <t>Sweaters</t>
  </si>
  <si>
    <t>all items</t>
  </si>
  <si>
    <t>schoenen</t>
  </si>
  <si>
    <t>Product type</t>
  </si>
  <si>
    <t>General indication of weight division in %</t>
  </si>
  <si>
    <t>Lining / voering</t>
  </si>
  <si>
    <t>Sleeves</t>
  </si>
  <si>
    <t>Inner</t>
  </si>
  <si>
    <t>Front</t>
  </si>
  <si>
    <t>Back</t>
  </si>
  <si>
    <t>Contrast</t>
  </si>
  <si>
    <t>Body / base / buitenstof / shell / outer fabric</t>
  </si>
  <si>
    <t>Material Type</t>
  </si>
  <si>
    <t xml:space="preserve">Indication environmental impact </t>
  </si>
  <si>
    <t>Potential animal welfare risk</t>
  </si>
  <si>
    <t>Brief description of risks</t>
  </si>
  <si>
    <t>Sustainable Alternatives</t>
  </si>
  <si>
    <t>Proof of certification / authenticity relevant yes/no</t>
  </si>
  <si>
    <t>Man-made: Synthetic
Man-made: Bio-Based
Natural: Plant origin
Natural: Animal origin</t>
  </si>
  <si>
    <t>Source factsheets animal welfare v.1 developed by a AGT task team</t>
  </si>
  <si>
    <t xml:space="preserve">All common materials used for garments and textiles are listed. </t>
  </si>
  <si>
    <t xml:space="preserve">For certain more sustainable options it is essential to ensure authenticity through proper checks and procedures according to the certification/monitoring process. This column shows whether this is relevant for the said material and whether you need to fill out the quantity for which you have access to certificates or other proof. </t>
  </si>
  <si>
    <t>MADE-BY Categories A to E, A is best, E is worst. Scores apply the production of fiber/yarn only and do not cover the full life cycle of the material</t>
  </si>
  <si>
    <t>Scores reflect likely range of potential animal welfare risks as laid down in the so called Five Freedoms: 1.Freedom from hunger or thirst 2.Freedom from discomfort 3.Freedom from pain, injury or disease 4.Freedom to express normal behaviour 5.Freedom from fear and distress. 
Risk are categorised as low, medium or high.</t>
  </si>
  <si>
    <t xml:space="preserve">Only the most frequent, serious and documented risks are described. Other risks might be applicable and depend on exact production method, country and other factors. </t>
  </si>
  <si>
    <t>Bio-based</t>
  </si>
  <si>
    <t>not available</t>
  </si>
  <si>
    <t>23.9</t>
  </si>
  <si>
    <t>not applicable</t>
  </si>
  <si>
    <t xml:space="preserve">Synthetic </t>
  </si>
  <si>
    <t>D</t>
  </si>
  <si>
    <t>18.0</t>
  </si>
  <si>
    <t>E</t>
  </si>
  <si>
    <t>Plant origin</t>
  </si>
  <si>
    <t>60.5</t>
  </si>
  <si>
    <t>yes</t>
  </si>
  <si>
    <t xml:space="preserve">The Better Cotton Initiative (BCI) brings together farmers, industry, retailers, brands and NGOs to improve the environmental, social and economic conditions while growing cotton. Over 1.5 million farmers across 23 countries produce Better Cotton. Impact studies show the reduced impact on environment and improved impact on the economic well-being of farmers. </t>
  </si>
  <si>
    <t>13.4</t>
  </si>
  <si>
    <t>Cotton made in Africa (CmiA) is similar to Better Cotton. Focus is however on farmers in African countries only. Key difference with the Better Cotton Initiative is that CmiA prohibits genetically modified cotton (GM or BT cotton) while BCI allows for (is technically neutral) GM cotton.</t>
  </si>
  <si>
    <t xml:space="preserve">Fairtrade aims to improve the situation of farmers and their environment by setting strict criteria related to the social, environmental and economic conditions of cotton farmers. Specific characteristics for Fairtrade include the set minimum price for cotton and the Fairtrade premium for farmers </t>
  </si>
  <si>
    <t>B</t>
  </si>
  <si>
    <t>11.9</t>
  </si>
  <si>
    <t>1.0</t>
  </si>
  <si>
    <t xml:space="preserve">E </t>
  </si>
  <si>
    <t>Animal origin</t>
  </si>
  <si>
    <t>5.2</t>
  </si>
  <si>
    <t>Medium risk</t>
  </si>
  <si>
    <t>Low Risk</t>
  </si>
  <si>
    <t>29.1</t>
  </si>
  <si>
    <t>High Risk</t>
  </si>
  <si>
    <t>C</t>
  </si>
  <si>
    <t>51.9</t>
  </si>
  <si>
    <t>8.5</t>
  </si>
  <si>
    <t>133.0</t>
  </si>
  <si>
    <t>125.7</t>
  </si>
  <si>
    <t>42.8</t>
  </si>
  <si>
    <t>A</t>
  </si>
  <si>
    <t>Synthetic</t>
  </si>
  <si>
    <t>19.1</t>
  </si>
  <si>
    <t>9.5</t>
  </si>
  <si>
    <t>4.9</t>
  </si>
  <si>
    <t>13.3</t>
  </si>
  <si>
    <t>21.1</t>
  </si>
  <si>
    <t>26.6 (Nylon 6)
30.4 (Nylon 6.6)</t>
  </si>
  <si>
    <t>3.9</t>
  </si>
  <si>
    <t>11.0</t>
  </si>
  <si>
    <t>Polyester, chemically recycled</t>
  </si>
  <si>
    <t>5.4</t>
  </si>
  <si>
    <t>30.7</t>
  </si>
  <si>
    <t>PVC (polyvinylchloride)</t>
  </si>
  <si>
    <t>93.6</t>
  </si>
  <si>
    <t>23.8</t>
  </si>
  <si>
    <t>5.0 (Lenzing Viscose Europe)
14.7 (Lenzing Viscose Asia)</t>
  </si>
  <si>
    <t>46.1</t>
  </si>
  <si>
    <t>Organic wool
Patagonia Wool Standard
Recycled Wool
RWS (Responsible Wool Standard) Certified Wool</t>
  </si>
  <si>
    <t>Other Fiber</t>
  </si>
  <si>
    <t>Lyocell, Tencel Lyocell, Refibra</t>
  </si>
  <si>
    <t>Modal, Lenzing Modal, Tencel Modal</t>
  </si>
  <si>
    <t>Your explanation: For example:  In order to determine the total quantity and the totals per product group, we have collected the totals of the four seasons from the 12 months period and the product codes belonging to the product groups from the purchasing administration and added them together.</t>
  </si>
  <si>
    <t>Water-based PU</t>
  </si>
  <si>
    <r>
      <rPr>
        <b/>
        <sz val="11"/>
        <rFont val="Calibri"/>
        <family val="2"/>
        <scheme val="minor"/>
      </rPr>
      <t>Environment:</t>
    </r>
    <r>
      <rPr>
        <sz val="11"/>
        <rFont val="Calibri"/>
        <family val="2"/>
        <scheme val="minor"/>
      </rPr>
      <t xml:space="preserve"> conventional cotton is a highly water and pesticide intensive crop. An estimated 8 to 12% of the pesticides used worldwide are applied on cotton fields. In developing countries this percentage is even higher while roughly only 2.5% of world’s arable land is used for farming cotton. Cotton also requires a lot of water. Irrigation is required for about 75% of all global cotton production. An increased share of conventional cotton is genetically modified (GM or BT cotton)
</t>
    </r>
    <r>
      <rPr>
        <b/>
        <sz val="11"/>
        <rFont val="Calibri"/>
        <family val="2"/>
        <scheme val="minor"/>
      </rPr>
      <t>Human Rights:</t>
    </r>
    <r>
      <rPr>
        <sz val="11"/>
        <rFont val="Calibri"/>
        <family val="2"/>
        <scheme val="minor"/>
      </rPr>
      <t xml:space="preserve"> increased risks of child labour, poverty risks due to low income or wages, illness and deaths related to pesticide use, increased risks of informal labour and forced labour (Uzbekistan). </t>
    </r>
  </si>
  <si>
    <r>
      <rPr>
        <b/>
        <sz val="11"/>
        <rFont val="Calibri"/>
        <family val="2"/>
        <scheme val="minor"/>
      </rPr>
      <t>Environment:</t>
    </r>
    <r>
      <rPr>
        <sz val="11"/>
        <rFont val="Calibri"/>
        <family val="2"/>
        <scheme val="minor"/>
      </rPr>
      <t xml:space="preserve"> Recycled cotton is produced with certified pre- or post-consumer waste. The environmental impact of recycled cotton is reduced when compare to conventional cotton because the farming and ginning of cotton is skipped in the process of recycling. The water, pesticides, fertilisers and energy normally consumed at farm and ginning level are saved. Recycling also reduces pressure on the global available area of farmland necessary to provide food, feed, fibre and fuel for a growing world population. The recycling process mainly involves  transport, hand labour (sorting) and mechanical processing (shredding) and is therefore very environmental friendly. 
</t>
    </r>
    <r>
      <rPr>
        <b/>
        <sz val="11"/>
        <rFont val="Calibri"/>
        <family val="2"/>
        <scheme val="minor"/>
      </rPr>
      <t xml:space="preserve">Human Rights: </t>
    </r>
    <r>
      <rPr>
        <sz val="11"/>
        <rFont val="Calibri"/>
        <family val="2"/>
        <scheme val="minor"/>
      </rPr>
      <t xml:space="preserve">labour issues related to the recycling of cotton are not in depth addressed in recycled standards.  </t>
    </r>
  </si>
  <si>
    <r>
      <rPr>
        <b/>
        <sz val="11"/>
        <rFont val="Calibri"/>
        <family val="2"/>
        <scheme val="minor"/>
      </rPr>
      <t>Animal welfare:</t>
    </r>
    <r>
      <rPr>
        <sz val="11"/>
        <rFont val="Calibri"/>
        <family val="2"/>
        <scheme val="minor"/>
      </rPr>
      <t xml:space="preserve"> main risks apply to housing (mainly ducks), forced feeding (ducks and geese), live plucking (geese) and beak trimming (Moscovy duck). Housing in barns can lead to physical discomfort, health problems and stress. Living in cages restricts the natural needs (e.g. lack of access to open water). Forced feeding, often for the production of foie gras, can lead to several health- and welfare-risks. Moreover, foie gras animals often live individually in cages. Live plucking can lead to injuries and defects of the skin. Beak trimming is often carried out without anaesthesia, and is painful and stressful. </t>
    </r>
  </si>
  <si>
    <r>
      <rPr>
        <b/>
        <sz val="11"/>
        <rFont val="Calibri"/>
        <family val="2"/>
        <scheme val="minor"/>
      </rPr>
      <t xml:space="preserve">Animal welfare: </t>
    </r>
    <r>
      <rPr>
        <sz val="11"/>
        <rFont val="Calibri"/>
        <family val="2"/>
        <scheme val="minor"/>
      </rPr>
      <t xml:space="preserve">Fur animals are not domesticated and therefore not adapted to humans and captivity. On fur farms they are kept in wire mesh cages which limit natural behaviour and the basic needs of the animals. This can lead to physical, psychological and behavioural problems as well as increased infant mortality. Killing by electrocution or gasification can cause fear, pain and stress. Animal welfare risks of wild caught animals are related to the trapping method. In live traps there is a large risk of hunger, thirst, pain and stress. Leg-hold traps lead to injuries, and animals can also get injured while trying to free themselves. Lethal traps often do not lead to an immediate death, causing pain and stress. An unwanted side-effect of trapping, is that other animals can also be caught in these traps.  </t>
    </r>
  </si>
  <si>
    <r>
      <rPr>
        <b/>
        <sz val="11"/>
        <rFont val="Calibri"/>
        <family val="2"/>
        <scheme val="minor"/>
      </rPr>
      <t>Environment:</t>
    </r>
    <r>
      <rPr>
        <sz val="11"/>
        <rFont val="Calibri"/>
        <family val="2"/>
        <scheme val="minor"/>
      </rPr>
      <t xml:space="preserve"> Hemp fiber is found in the stalk of the hemp plant. Hemp is a rotative and renewable crop which grows quickly while low quantities of pesticides and fertilisers are being applied. Hemp is also a rain fed crop which does not need irrigation. The applied retting technique (which separates the stalk from the fiber) influences the environmental footprint of hemp. In Europe only natural or dew retting is allowed. Water retting in water tanks with chemicals was abandoned in the 1980s due to environmental hazards. Water or chemical retting is still used outside Europe. </t>
    </r>
  </si>
  <si>
    <r>
      <rPr>
        <b/>
        <sz val="11"/>
        <rFont val="Calibri"/>
        <family val="2"/>
        <scheme val="minor"/>
      </rPr>
      <t xml:space="preserve">Environment: </t>
    </r>
    <r>
      <rPr>
        <sz val="11"/>
        <rFont val="Calibri"/>
        <family val="2"/>
        <scheme val="minor"/>
      </rPr>
      <t xml:space="preserve">Linen fiber is found in the stalk of the flax plant. Flax is a rotative and renewable crop which grows quickly while low quantities of pesticides and fertilisers are being applied. Flax is also a rain fed crop which does not need irrigation. The applied retting technique (which separates the stalk from the fiber) influences the environmental footprint of linen. In Europe only natural or dew retting is allowed. Water retting in water tanks with chemicals was abandoned in the 1980s due to environmental hazards. Water or chemical retting is still used outside Europe. </t>
    </r>
  </si>
  <si>
    <r>
      <rPr>
        <b/>
        <sz val="11"/>
        <rFont val="Calibri"/>
        <family val="2"/>
        <scheme val="minor"/>
      </rPr>
      <t>Environment:</t>
    </r>
    <r>
      <rPr>
        <sz val="11"/>
        <rFont val="Calibri"/>
        <family val="2"/>
        <scheme val="minor"/>
      </rPr>
      <t xml:space="preserve"> see the description for linen. Organic linen adds the prohibition/restriction of synthetic pesticides and only allows for dew retting. </t>
    </r>
  </si>
  <si>
    <r>
      <rPr>
        <b/>
        <sz val="11"/>
        <rFont val="Calibri"/>
        <family val="2"/>
        <scheme val="minor"/>
      </rPr>
      <t>Environmental:</t>
    </r>
    <r>
      <rPr>
        <sz val="11"/>
        <rFont val="Calibri"/>
        <family val="2"/>
        <scheme val="minor"/>
      </rPr>
      <t xml:space="preserve"> Tencel lyocell is a lyocell product developed by a company named Lenzing. Tencel is made from cellulose of eucalyptus wood. Eucalyptus is a fast growing tree which grows on poor soils and does not need irrigation, synthetic pesticides or extensive use of fertilisers. The trees are harvested from farms certified by the Forest Stewardship Council (FSC). The transformation of wood pulp to fibre takes place via a closed loop process. The non-toxic solvent which is used is recovered up to 99.5% and is then recycled and reused in production. Remaining emissions are broken down in water treatment plants. The complete process is rewarded with the EU Eco Label.
Refibra is a new member of the Lenzing lyocell family. Part of the fibre is spun from pre-consumer cotton waste (left-overs form the cutting table). Impacts and process are similar to the desciption provided for Tencel lyocell.</t>
    </r>
  </si>
  <si>
    <r>
      <rPr>
        <b/>
        <sz val="11"/>
        <rFont val="Calibri"/>
        <family val="2"/>
        <scheme val="minor"/>
      </rPr>
      <t>Environment</t>
    </r>
    <r>
      <rPr>
        <sz val="11"/>
        <rFont val="Calibri"/>
        <family val="2"/>
        <scheme val="minor"/>
      </rPr>
      <t>: Lenzing Modal differs from other Modals via Lenzings efforts to reduce and recover energy and via the aim to use pulp from certified forests (FSC or PEFC certified). All Lenzing production sites are ISO 14001 certified</t>
    </r>
  </si>
  <si>
    <r>
      <rPr>
        <b/>
        <sz val="11"/>
        <rFont val="Calibri"/>
        <family val="2"/>
        <scheme val="minor"/>
      </rPr>
      <t>Environment:</t>
    </r>
    <r>
      <rPr>
        <sz val="11"/>
        <rFont val="Calibri"/>
        <family val="2"/>
        <scheme val="minor"/>
      </rPr>
      <t xml:space="preserve"> The input used to produce polyamide contains crude oil derived chemicals like benzene and butadiene. Crude oil is a non-renewable resource and therefore limited. Polyamide production is energy intensive and is linked to high greenhouse gas emissions </t>
    </r>
  </si>
  <si>
    <r>
      <rPr>
        <b/>
        <sz val="11"/>
        <rFont val="Calibri"/>
        <family val="2"/>
        <scheme val="minor"/>
      </rPr>
      <t xml:space="preserve">Environment: </t>
    </r>
    <r>
      <rPr>
        <sz val="11"/>
        <rFont val="Calibri"/>
        <family val="2"/>
        <scheme val="minor"/>
      </rPr>
      <t>Polyesters are manufactured using petroleum from which the constituent acids and alcohols are derived. Petroleum is a non-renewable resource and therefore limited. Polyester production is energy intensive and is linked to high greenhouse gas emissions</t>
    </r>
  </si>
  <si>
    <r>
      <rPr>
        <b/>
        <sz val="11"/>
        <rFont val="Calibri"/>
        <family val="2"/>
        <scheme val="minor"/>
      </rPr>
      <t>Environment:</t>
    </r>
    <r>
      <rPr>
        <sz val="11"/>
        <rFont val="Calibri"/>
        <family val="2"/>
        <scheme val="minor"/>
      </rPr>
      <t xml:space="preserve"> Recycled polyester is manufactured using waste material which would otherwise be sent to landfill or incinerated. Recycling saves non-renewable resources (petroleum) and also significantly saves energy and reduces the amount of greenhouse gas emitted when compared to conventional polyester</t>
    </r>
  </si>
  <si>
    <r>
      <rPr>
        <b/>
        <sz val="11"/>
        <rFont val="Calibri"/>
        <family val="2"/>
        <scheme val="minor"/>
      </rPr>
      <t>Environment</t>
    </r>
    <r>
      <rPr>
        <sz val="11"/>
        <rFont val="Calibri"/>
        <family val="2"/>
        <scheme val="minor"/>
      </rPr>
      <t>: PVC or polyvinylchloride is increasingly banned by both brands and governments due to its toxic effect on man and environment. PVC is said to be toxic, persistent, bio accumulative and is considered as being hormone disruptive and carcinogenic</t>
    </r>
  </si>
  <si>
    <r>
      <rPr>
        <b/>
        <sz val="11"/>
        <rFont val="Calibri"/>
        <family val="2"/>
        <scheme val="minor"/>
      </rPr>
      <t>Animal welfare:</t>
    </r>
    <r>
      <rPr>
        <sz val="11"/>
        <rFont val="Calibri"/>
        <family val="2"/>
        <scheme val="minor"/>
      </rPr>
      <t xml:space="preserve"> silkworms and moths can be negatively affected due to the fertilisers and pesticides used for the growing of mulberry trees and the placing of nets which prevent the silk moths from flying off. Silk worms possibly experience pain when their cocoon is dried in the sun, is exposed to hot water or steam or is being frozen. Due to genetic selection of silk worms, worms mutate and result in moths without wings (‘flügellos’). </t>
    </r>
  </si>
  <si>
    <r>
      <rPr>
        <b/>
        <sz val="11"/>
        <rFont val="Calibri"/>
        <family val="2"/>
        <scheme val="minor"/>
      </rPr>
      <t>Animal Welfare:</t>
    </r>
    <r>
      <rPr>
        <sz val="11"/>
        <rFont val="Calibri"/>
        <family val="2"/>
        <scheme val="minor"/>
      </rPr>
      <t xml:space="preserve"> Organic silk standards do not address animal welfare. They do however limit/prohibit the use of synthetic fertilizer and pesticides. Ahimsa silk (or Eri silk or peace silk) is harvested after the moth has left the cocoon.  Wild silk is harvested from cocoons in the wild, often after the moth has left the cocoon. Bourette/tsumugi silk is made of the leftovers of the cocoon, after harvesting the outer threads of silk. </t>
    </r>
  </si>
  <si>
    <r>
      <rPr>
        <b/>
        <sz val="11"/>
        <rFont val="Calibri"/>
        <family val="2"/>
        <scheme val="minor"/>
      </rPr>
      <t>Environment:</t>
    </r>
    <r>
      <rPr>
        <sz val="11"/>
        <rFont val="Calibri"/>
        <family val="2"/>
        <scheme val="minor"/>
      </rPr>
      <t xml:space="preserve"> Lenzing Viscose &amp; Lenzing Ecovero differs from other Viscose via Lenzings efforts to reduce and recover energy and via the aim to use pulp from certified forests (FSC or PEFC certified). All Lenzing production sites are ISO 14001 certified</t>
    </r>
  </si>
  <si>
    <r>
      <rPr>
        <b/>
        <sz val="11"/>
        <rFont val="Calibri"/>
        <family val="2"/>
        <scheme val="minor"/>
      </rPr>
      <t>Animal welfare:</t>
    </r>
    <r>
      <rPr>
        <sz val="11"/>
        <rFont val="Calibri"/>
        <family val="2"/>
        <scheme val="minor"/>
      </rPr>
      <t xml:space="preserve"> The main producing country of alpaca fleece, Peru, has no animal welfare regulations in place. The main issues regarding alpacas is the shearing process (restraining and shearing) as this is immensely stressful for these animals as scientific studies have pointed out. This applies especially for female alpacas as they are heavily pregnant in the time slot when shearing takes place in Peru (usually around November).  </t>
    </r>
  </si>
  <si>
    <t>Cotton, Fairtrade (certified)</t>
  </si>
  <si>
    <t>Cotton, organic (and in-conversion) (certified)</t>
  </si>
  <si>
    <t>Cotton, Recycled cotton (certified)</t>
  </si>
  <si>
    <t>Down &amp; feathers , duck or goose RDS certified</t>
  </si>
  <si>
    <t>Down &amp; feathers , duck or goose TDS certified</t>
  </si>
  <si>
    <t>Down &amp; feathers , duck or goose Down Pass certified</t>
  </si>
  <si>
    <t>Recycled Elastane (spandex) Certified</t>
  </si>
  <si>
    <t>Recycled Synthetic Fur</t>
  </si>
  <si>
    <t>Organic Hemp</t>
  </si>
  <si>
    <t>Fairtrade Kapok</t>
  </si>
  <si>
    <t>Organic leather/suede (Certified)</t>
  </si>
  <si>
    <t>Recycled Leather (certified)</t>
  </si>
  <si>
    <t>Linen, organic  (Certified)</t>
  </si>
  <si>
    <t>Silk, organic (Certified)</t>
  </si>
  <si>
    <t>Ecovero by Lenzing</t>
  </si>
  <si>
    <t>Wool, cashmere, Re.Verso</t>
  </si>
  <si>
    <t>Acrylic/Polyacrylic</t>
  </si>
  <si>
    <t>Down &amp; feathers, duck or goose</t>
  </si>
  <si>
    <t>Biobased elastane</t>
  </si>
  <si>
    <t>Fur (fox, rabbit, mink, raccoon dog, etc.)</t>
  </si>
  <si>
    <t xml:space="preserve">Polyester, Polylana </t>
  </si>
  <si>
    <t>Water- Based PU</t>
  </si>
  <si>
    <t>Raw material</t>
  </si>
  <si>
    <t>Recognized more sustainable alternative for mainstream material</t>
  </si>
  <si>
    <t xml:space="preserve">Distinguishes between 4 types of fiber. Natural fiber originating form plants (e.g. cotton) or animals (e.g. wool) and  Man-made Synthetic and Man-made Biobased fiber. Synthetic fibers are made by man using chemical synthesis (e.g. polyester), Biobased fibers are based on natural inputs (cellulose) but further chemically processed (e.g. viscose)   </t>
  </si>
  <si>
    <t xml:space="preserve">The below mentioned materials are perceived as more sustainable than their mainstream counterparts. This claim is either based on third party certification and/or common understanding/agreement of key stakeholders in the sector. The list of mentioned materials in annually updated. The list addresses more sustainable raw materials, which means the sustainability of the raw fiber, hides or unprocessed extruded yarn. The sustainability of the processing of the fiber, yarn or hides (e.g dyeing, finishing and tanning) is considered under the topic of water, energy and chemicals (WECH).    </t>
  </si>
  <si>
    <t>Polylana (recycled polyester)</t>
  </si>
  <si>
    <r>
      <rPr>
        <b/>
        <sz val="11"/>
        <rFont val="Calibri"/>
        <family val="2"/>
        <scheme val="minor"/>
      </rPr>
      <t>Environment:</t>
    </r>
    <r>
      <rPr>
        <sz val="11"/>
        <rFont val="Calibri"/>
        <family val="2"/>
        <scheme val="minor"/>
      </rPr>
      <t xml:space="preserve"> it is important to distinguish between bamboo and bamboo viscose. Bamboo is seen as a green crop. It requires little water, fertilizer and pesticides and grows on poor soils. In order to produce bamboo viscose however it is quite common to use strong chemicals such as sodium hydroxide (caustic soda) and sodium sulphide to produce bamboo pulp. This process also requires large amounts of water. Bamboo pulp is dissolved with caustic soda and carbon disulphide creating a viscous solution which is then purified and spun into fibres.  </t>
    </r>
  </si>
  <si>
    <t>Better cotton
Cotton Made in Africa (CmiA)
Fairtrade cotton (certified)
Cotton, organic (and in-conversion) (certified) 
Recycled cotton (certified)</t>
  </si>
  <si>
    <t xml:space="preserve">RDS (Responsible Down Standard) certified  recycled down &amp; feathers, TDS, Down pass
</t>
  </si>
  <si>
    <t>Biobased elastane
Recycled elastane (spandex) certified</t>
  </si>
  <si>
    <t xml:space="preserve">Re-used Fur, Recycled synthetic fur (Ecopel)
</t>
  </si>
  <si>
    <t>High risk</t>
  </si>
  <si>
    <t xml:space="preserve">WelFur is an industry-owned certificate currently focussing on mink and fox farms in Europe. The keeping requirements on the controlled farms are largely based on the insufficient and outdated Council of Europe Recommendations (1999).  Thus the scheme fails to adequately address significant welfare problems caused by the confinement of animals to battery cage systems on fur farms. WelFur criteria do not ensure that the species in question can realize their species-specific needs, for example by demanding access to bathing water for minks or sites for digging for foxes. The approach to combine different welfare measures into an overall farm score obscures individual measures and therefore allows serious cases of individuals suffering from poor welfare to be masked. </t>
  </si>
  <si>
    <t xml:space="preserve"> Recycled synthetic fur (Ecopel)</t>
  </si>
  <si>
    <r>
      <rPr>
        <b/>
        <sz val="11"/>
        <rFont val="Calibri"/>
        <family val="2"/>
        <scheme val="minor"/>
      </rPr>
      <t>Animal welfare:</t>
    </r>
    <r>
      <rPr>
        <sz val="11"/>
        <rFont val="Calibri"/>
        <family val="2"/>
        <scheme val="minor"/>
      </rPr>
      <t> physical mutilations such as castration, tail docking and tooth clipping are often carried out without anaesthesia, and lead to pain, stress and health problems. Close confinement of pigs in indoor systems and sow stalls raises welfare concerns because the lack of freedom and barrenness of the surroundings. Pigs can be transported over long distances in crammed, uninsulated and unventilated trucks and train carriages, leading to stress, pain, injuries, hunger and thirst. During slaughtering main concerns are rude handling, inadequate stunning (failure stunning) or CO2 stunning, the latter causing enormous stress. </t>
    </r>
  </si>
  <si>
    <t>Organic Linen (certified)</t>
  </si>
  <si>
    <t>Tencel Lyocell, Refibra</t>
  </si>
  <si>
    <t>Tencel Modal</t>
  </si>
  <si>
    <t xml:space="preserve">Chemical Recycled Nylon (Certified)
Mechanical Recycled Nylon (Certified)
</t>
  </si>
  <si>
    <t xml:space="preserve">Chemical Recycled Polyester (Certified)
Mechanical Recycled Polyester (Certified)
Polylana
</t>
  </si>
  <si>
    <r>
      <rPr>
        <b/>
        <sz val="11"/>
        <rFont val="Calibri"/>
        <family val="2"/>
        <scheme val="minor"/>
      </rPr>
      <t>Environment:</t>
    </r>
    <r>
      <rPr>
        <sz val="11"/>
        <rFont val="Calibri"/>
        <family val="2"/>
        <scheme val="minor"/>
      </rPr>
      <t xml:space="preserve"> see the description for mechanically recycled polyester below. Chemical recycling has a higher environmental footprint than mechanical recycling. This is because chemical recycling involves more energy as de-polymerisation and re-polymerisation happen at high temperatures and require more chemical additives</t>
    </r>
  </si>
  <si>
    <t>Can be used as an alternative on Acrylic, although it is polyester based.</t>
  </si>
  <si>
    <t>Ahimsa Silk
Organic Silk (Certified)
Wild silk</t>
  </si>
  <si>
    <r>
      <rPr>
        <b/>
        <sz val="11"/>
        <rFont val="Calibri"/>
        <family val="2"/>
        <scheme val="minor"/>
      </rPr>
      <t>Environment:</t>
    </r>
    <r>
      <rPr>
        <sz val="11"/>
        <rFont val="Calibri"/>
        <family val="2"/>
        <scheme val="minor"/>
      </rPr>
      <t xml:space="preserve"> Bio-based or regenerated fibres of cellulose origin, like viscose or rayon are often made of cellulose from tree wood. In order to produce viscose it is quite common to use strong chemicals such as sodium hydroxide (caustic soda) and sodium sulphide to produce wood pulp. This process also requires large amounts of water. Wood pulp is dissolved with caustic soda and carbon disulphide creating a viscous solution which is then purified and spun into fibres.  </t>
    </r>
  </si>
  <si>
    <t>Wool organic (certified)
Wool Recycled (certified)</t>
  </si>
  <si>
    <t xml:space="preserve">Wool organic (certified)
Re.Verso
</t>
  </si>
  <si>
    <t>Yes</t>
  </si>
  <si>
    <r>
      <t xml:space="preserve">Re.Verso is made of post-factory waste.
</t>
    </r>
    <r>
      <rPr>
        <b/>
        <sz val="11"/>
        <rFont val="Calibri"/>
        <family val="2"/>
        <scheme val="minor"/>
      </rPr>
      <t xml:space="preserve">Environment: </t>
    </r>
    <r>
      <rPr>
        <sz val="11"/>
        <rFont val="Calibri"/>
        <family val="2"/>
        <scheme val="minor"/>
      </rPr>
      <t xml:space="preserve">It has app 92% reduction in environmental impact when compared to virgin cashmere. 
</t>
    </r>
    <r>
      <rPr>
        <b/>
        <sz val="11"/>
        <rFont val="Calibri"/>
        <family val="2"/>
        <scheme val="minor"/>
      </rPr>
      <t>Animal welfare</t>
    </r>
    <r>
      <rPr>
        <sz val="11"/>
        <rFont val="Calibri"/>
        <family val="2"/>
        <scheme val="minor"/>
      </rPr>
      <t xml:space="preserve">: No specific requirements are set  on animal welfare. Due to the fact that it is re-engineered material is reduces the demand on virgin cashmere. However virgin cashmere production is needed as re.Verso is made of its waste. </t>
    </r>
  </si>
  <si>
    <t>Down &amp; feathers , duck or goose recycled (Certified)</t>
  </si>
  <si>
    <r>
      <t xml:space="preserve">De formula in this worksheet have been protected. Would you like to change this worksheet? 
</t>
    </r>
    <r>
      <rPr>
        <i/>
        <sz val="11"/>
        <color rgb="FFFF0000"/>
        <rFont val="Calibri"/>
        <family val="2"/>
        <scheme val="minor"/>
      </rPr>
      <t>Use password CKT-basic</t>
    </r>
  </si>
  <si>
    <t>This overview is a first step to guide you in gaining insights into the risks of materials used and to support you in making choices. Various sources have been used. It is important to realize that these sources often do not, or not fully, look at all impact areas (environment, social, animals) and that in addition, not all links of the supply chain are often included. Reviewing and improving benchmarks and certification schemes is a continuous process. It is therefore always important to keep thinking carefully about the impact within your own supply chain and materials used and which steps you can take.</t>
  </si>
  <si>
    <t>Indication environmental and animal welfare impact</t>
  </si>
  <si>
    <t xml:space="preserve">MADE-BY Environmental benchmark for fibers.  See sharepoint:
</t>
  </si>
  <si>
    <t>SAC Higg MSI score
See: https://apparelcoalition.org/higg-msi/</t>
  </si>
  <si>
    <r>
      <t>Textile Exchange Corporate Fiber Material Benchmark scoring Methodology
See https://textileexchange.org/ and or Sharepoint:</t>
    </r>
    <r>
      <rPr>
        <b/>
        <sz val="6"/>
        <color theme="0"/>
        <rFont val="Calibri"/>
        <family val="2"/>
        <scheme val="minor"/>
      </rPr>
      <t xml:space="preserve"> </t>
    </r>
  </si>
  <si>
    <t>Qualitative description of human rights, environmental and animal welfare risks, or short explanation of the more sustainanble alternative</t>
  </si>
  <si>
    <t xml:space="preserve">The lower the score, the better the environmental performance. Scores apply to the production of fiber/yarn only and do not cover the full life cycle of the material. 
In januari 2020 the SAC replaced the single MSI score by only showing the score on all 5 different environmental impact areas of the MSI. Go to HIGG MSI to see the individual scorings. You may only compare these scores within the same type of material. </t>
  </si>
  <si>
    <t>The higher the score, the lower the impact. Textile Exchange (TE) uses 4 levels: Level 1: conventional, level 2: improved, level 3: progressive, level 4: advanced. You can only distinguish between levels within the same type of category, e.g. cotton. The levels are part of the TE Corporate Fiber &amp; Materials Benchmark 2019. Please note that the methodology and ranking is currently under review. A new more robust and comprehensive update will be released in 2021. Scores apply to the production of fiber/yarn only and do not cover the full life cycle of the material and mainly focus on environmental aspects.</t>
  </si>
  <si>
    <t>Level 1</t>
  </si>
  <si>
    <t>Level 2</t>
  </si>
  <si>
    <t>Level 3</t>
  </si>
  <si>
    <r>
      <rPr>
        <b/>
        <sz val="11"/>
        <rFont val="Calibri"/>
        <family val="2"/>
        <scheme val="minor"/>
      </rPr>
      <t>Environment:</t>
    </r>
    <r>
      <rPr>
        <sz val="11"/>
        <rFont val="Calibri"/>
        <family val="2"/>
        <scheme val="minor"/>
      </rPr>
      <t xml:space="preserve"> organic certified cotton (at farm level) prohibits/restricts synthetic pesticides and prohibits the use of genetically modified seeds. Water use is not addressed in the standard but since organic cotton is often grown in rain fed areas, water consumption tends to be lower than conventional irrigated cotton. Organic farming include a focus on the improvement of soils via practices like crop rotation and the eapplication of natural fertilizer.
</t>
    </r>
    <r>
      <rPr>
        <b/>
        <sz val="11"/>
        <rFont val="Calibri"/>
        <family val="2"/>
        <scheme val="minor"/>
      </rPr>
      <t>Human Rights:</t>
    </r>
    <r>
      <rPr>
        <sz val="11"/>
        <rFont val="Calibri"/>
        <family val="2"/>
        <scheme val="minor"/>
      </rPr>
      <t xml:space="preserve"> labour issues are not addressed in organic standards on farm level. Certain organic projects/cooperatives do however address social or human rights issues. 
Most used organic certification schemes are OCS and GOTS. Main difference is that Gots not only includes farm level, but all tiers of the supply chain. Mainly on environmental aspects, but also basic levels of human rights.</t>
    </r>
  </si>
  <si>
    <t>Level 4</t>
  </si>
  <si>
    <r>
      <rPr>
        <b/>
        <sz val="11"/>
        <rFont val="Calibri"/>
        <family val="2"/>
        <scheme val="minor"/>
      </rPr>
      <t>Environmental:</t>
    </r>
    <r>
      <rPr>
        <sz val="11"/>
        <rFont val="Calibri"/>
        <family val="2"/>
        <scheme val="minor"/>
      </rPr>
      <t xml:space="preserve">  Is produced in a cuprammonium process: copper oxide dissolved in ammonium hydroxide (so-called blue solutions) to finally dissolve cellulose parts. Some countries decided to quit with this production process due to the very harmful production process. There are manufacturers that make sustainability claims, related to the use of recycled cotton (the cotton linters are used, which are normally a waste product, since these are too tiny to spin with) and a less harmful production process. Important is that cupro can only be claimed as a ‘more sustainable’ material, when a cloed-loop production process is in place. 
</t>
    </r>
  </si>
  <si>
    <r>
      <rPr>
        <b/>
        <sz val="11"/>
        <rFont val="Calibri"/>
        <family val="2"/>
        <scheme val="minor"/>
      </rPr>
      <t>Animal welfare:</t>
    </r>
    <r>
      <rPr>
        <sz val="11"/>
        <rFont val="Calibri"/>
        <family val="2"/>
        <scheme val="minor"/>
      </rPr>
      <t xml:space="preserve"> Full chain of custody scheme, parent farms optional. RDS certification prohibits forced feeding and live plucking of birds, and prescribes general animal welfare measures. Annual announced and unannounced audits on practically all farms. </t>
    </r>
  </si>
  <si>
    <r>
      <rPr>
        <b/>
        <sz val="11"/>
        <rFont val="Calibri"/>
        <family val="2"/>
        <scheme val="minor"/>
      </rPr>
      <t>Animal welfare:</t>
    </r>
    <r>
      <rPr>
        <sz val="11"/>
        <rFont val="Calibri"/>
        <family val="2"/>
        <scheme val="minor"/>
      </rPr>
      <t xml:space="preserve"> Full chain of custody scheme, parent farms obilgatory. TDS certification prohibits forced feeding and live plucking of birds, and prescribes basic animal welfare measures. Regular unannounced audits, 100% of the high risk farms</t>
    </r>
  </si>
  <si>
    <r>
      <rPr>
        <b/>
        <sz val="11"/>
        <rFont val="Calibri"/>
        <family val="2"/>
        <scheme val="minor"/>
      </rPr>
      <t>Animal welfare:</t>
    </r>
    <r>
      <rPr>
        <sz val="11"/>
        <rFont val="Calibri"/>
        <family val="2"/>
        <scheme val="minor"/>
      </rPr>
      <t xml:space="preserve"> Full chain of custody scheme, parent farms optional. Down Pass certification prohibits forced feeding and live plucking of birds, and prescribes basic, general AW requirements, audits based on EU and national legislation. Regular announced and unannounced audits, 100% of high risk farms (but risk calculation slightly flawed). </t>
    </r>
  </si>
  <si>
    <t>RCS and GRS set requirements for third-party certification of recycled input. GRS includes additional criteria for social and environmental processing requirements and chemical restrictions. GRS covers products made with a minimum of 20% recycled material. As per label grade RCS offers two logo varieties: RCS 100 (minimum 95% recycled material content) or RCS blended (minimum 5% recycled material content). </t>
  </si>
  <si>
    <r>
      <rPr>
        <b/>
        <sz val="11"/>
        <rFont val="Calibri"/>
        <family val="2"/>
        <scheme val="minor"/>
      </rPr>
      <t>Environment:</t>
    </r>
    <r>
      <rPr>
        <sz val="11"/>
        <rFont val="Calibri"/>
        <family val="2"/>
        <scheme val="minor"/>
      </rPr>
      <t xml:space="preserve"> As for other synthetic fibres, the process of making elastane takes toxic chemicals and is energy intensive. Elastane does not have a long lifespan and is a vulnerable fibre to dry heat. Over 2-5% elastane in a product makes mechanical recycling difficult
</t>
    </r>
  </si>
  <si>
    <r>
      <rPr>
        <b/>
        <sz val="11"/>
        <rFont val="Calibri"/>
        <family val="2"/>
        <scheme val="minor"/>
      </rPr>
      <t xml:space="preserve">Animal welfare: </t>
    </r>
    <r>
      <rPr>
        <sz val="11"/>
        <rFont val="Calibri"/>
        <family val="2"/>
        <scheme val="minor"/>
      </rPr>
      <t xml:space="preserve"> Crocodiles and snakes experience stress, diseases, fear and are limited in their natural behaviour while being kept on farms. The conditions these animals face are generally appalling, with extreme confinement, brutal slaughter practices and blurred lines with wildlife trafficking.  Apart from the injuries that e.g. crocodiles in farms suffer due their environment  the main risks apply when the animals are being killed. Clubbing and shooting (crocodiles) and clubbing, beheading or suffocating (snakes) is practiced. These methods can be ineffective, leading to animals being skinned alive.</t>
    </r>
  </si>
  <si>
    <r>
      <rPr>
        <b/>
        <sz val="11"/>
        <rFont val="Calibri"/>
        <family val="2"/>
        <scheme val="minor"/>
      </rPr>
      <t>Animal welfare:</t>
    </r>
    <r>
      <rPr>
        <sz val="11"/>
        <rFont val="Calibri"/>
        <family val="2"/>
        <scheme val="minor"/>
      </rPr>
      <t xml:space="preserve"> In intensive production systems with high stocking densities, cattle cannot exhibit certain natural behaviour. A lack of bedded lying areas in stables is also of concern. In feedlots (common in the USA or Australia), limited availability of shade and shelter can cause immense physical discomfort. Mutilations like disbudding, polling (dehorning), tail docking, tooth clipping, branding, ear tagging and castration are often done without anaesthesia and pain relief. The early weaning of calves leads to stress. Cows are often transported over long distances without the provision of food and water, leading to hunger, thirst, stress and diseases. Slaughtering sometimes takes place without stunning, causing pain and stress and ineffective stunning is also of concern.</t>
    </r>
  </si>
  <si>
    <r>
      <rPr>
        <b/>
        <sz val="11"/>
        <rFont val="Calibri"/>
        <family val="2"/>
        <scheme val="minor"/>
      </rPr>
      <t>Animal-welfare:</t>
    </r>
    <r>
      <rPr>
        <sz val="11"/>
        <rFont val="Calibri"/>
        <family val="2"/>
        <scheme val="minor"/>
      </rPr>
      <t>Mutilations such as castration and dehorning are of great concern. Removing horns can lead to long-lasting pain and brain damage. When grasslands are degraded, plants contain too little nutrition, and the goats can experience hunger and other physiological consequences. A lack of shelter can lead to physical discomfort and disease, and goats kept indoors are limited in exhibiting their natural behaviour. Rough handling on farm, during shearing and transport is another concern. Goats can be transported over long distances, sometimes by boat, without access to food and water, leading to hunger, thirst, pain, stress, and injuries. Slaughtering goats can take place unstunned, causing pain and stress.</t>
    </r>
  </si>
  <si>
    <r>
      <rPr>
        <b/>
        <sz val="11"/>
        <rFont val="Calibri"/>
        <family val="2"/>
        <scheme val="minor"/>
      </rPr>
      <t>Animal welfare:</t>
    </r>
    <r>
      <rPr>
        <sz val="11"/>
        <rFont val="Calibri"/>
        <family val="2"/>
        <scheme val="minor"/>
      </rPr>
      <t xml:space="preserve"> In extensive production systems when sheep stay outdoors permanently, a lack of shelter can cause physical discomfort in areas with extreme weather; especially lambs are susceptible. Overgrazing decreases the nutritional content of the grass, leading to hunger and disease. Sheep in barns are sometimes not fed enough. Indoor housing can also lead to stereotypical behaviour and health problems (such as foot rot). Mutilations (f.e. tail docking, castration, mulesing) done without anaesthesia cause pain, and sometimes infections. Rough handling is another concern. Long distance transport(f.e. by boat), without access to food and water, causes hunger and stress. Slaughtering sheep can take place unstunned, causing pain and stress. </t>
    </r>
  </si>
  <si>
    <r>
      <rPr>
        <b/>
        <sz val="11"/>
        <rFont val="Calibri"/>
        <family val="2"/>
        <scheme val="minor"/>
      </rPr>
      <t>Animal welfare:</t>
    </r>
    <r>
      <rPr>
        <sz val="11"/>
        <rFont val="Calibri"/>
        <family val="2"/>
        <scheme val="minor"/>
      </rPr>
      <t xml:space="preserve"> organic standards linked to live stock and meat production consider animal welfare. Specific issues like handling transport, slaughter and the tanning process of leather are (not always) taken into account. </t>
    </r>
  </si>
  <si>
    <r>
      <rPr>
        <b/>
        <sz val="11"/>
        <rFont val="Calibri"/>
        <family val="2"/>
        <scheme val="minor"/>
      </rPr>
      <t>Environment:</t>
    </r>
    <r>
      <rPr>
        <sz val="11"/>
        <rFont val="Calibri"/>
        <family val="2"/>
        <scheme val="minor"/>
      </rPr>
      <t xml:space="preserve"> Modal fibres are improved viscose fibres. They have better and more stable textile performance properties. Modal is stronger, both wet and dry, more breathable and has more resistance to shrinkage and pilling. The raw material for Modal are the same as for viscose, moderate growing natural renewable sources, mainly beech trees (its important to be aware of the source from the trees). The production is chemical and energy intensive. The spinning bath needs additional chemicals, but these are less toxic compared to viscose. The production generates emissions to air. Modal has a lower water footprint compared to viscose, but still Modal is not seen as a more sustainable alternative.
</t>
    </r>
  </si>
  <si>
    <r>
      <rPr>
        <b/>
        <sz val="11"/>
        <rFont val="Calibri"/>
        <family val="2"/>
        <scheme val="minor"/>
      </rPr>
      <t>Environment:</t>
    </r>
    <r>
      <rPr>
        <sz val="11"/>
        <rFont val="Calibri"/>
        <family val="2"/>
        <scheme val="minor"/>
      </rPr>
      <t xml:space="preserve"> Chemical recycling is very different from mechanical and is essentially de-polymerisation of the polymer to its building blocks (monomers) and then polymerising again. This proces has a higher environmental footprint than mechanical recycling as it happens at high temperatures and require more chemical additives. This is commercially done for PA6, called Econyl and in the meantime other recPA-brands are entering the market.</t>
    </r>
  </si>
  <si>
    <r>
      <rPr>
        <b/>
        <sz val="11"/>
        <rFont val="Calibri"/>
        <family val="2"/>
        <scheme val="minor"/>
      </rPr>
      <t>Environment:</t>
    </r>
    <r>
      <rPr>
        <sz val="11"/>
        <rFont val="Calibri"/>
        <family val="2"/>
        <scheme val="minor"/>
      </rPr>
      <t xml:space="preserve"> Recycled polyamide can be made by using post-consumer waste and post-industrial waste, such as fishing nets, carpets and used apparel. The proces is about melting and filament extrusion. As waste material is used, which would otherwise be sent to landfill or incinerated, non-renewable resources and energy is saved. </t>
    </r>
  </si>
  <si>
    <r>
      <rPr>
        <b/>
        <sz val="11"/>
        <rFont val="Calibri"/>
        <family val="2"/>
        <scheme val="minor"/>
      </rPr>
      <t>Animal welfare:</t>
    </r>
    <r>
      <rPr>
        <sz val="11"/>
        <rFont val="Calibri"/>
        <family val="2"/>
        <scheme val="minor"/>
      </rPr>
      <t xml:space="preserve"> Angora rabbits are kept in small cages which limits their natural behaviour, deforms their spine because they cannot sit upright, and steel cages can cause foot ulcers. They can not move and occupy themselves appropriately by foraging and exploring, and behavioral disorders often develop, like stereotypies and physical aggression. 
Plucking is extremely painful and stressful, and can lead to injuries. Shearing also poses a risk of pain, stress and injuries, as the rabbit will fight fiercely to break loose from the restrains. Combing angora rabbits to obtain the loose hairs is possible, and is (very rarely) offered as ‘ethical angora’, at high prices and in low quantities. When rabbits are slaughtered unstunned, there is a risk of pain and stress. </t>
    </r>
  </si>
  <si>
    <r>
      <rPr>
        <b/>
        <sz val="11"/>
        <rFont val="Calibri"/>
        <family val="2"/>
        <scheme val="minor"/>
      </rPr>
      <t>Animal welfare:</t>
    </r>
    <r>
      <rPr>
        <sz val="11"/>
        <rFont val="Calibri"/>
        <family val="2"/>
        <scheme val="minor"/>
      </rPr>
      <t xml:space="preserve"> Physical mutilations are a key problem. Removing horns can lead to long-lasting pain and brain damage. Slaughtering goats can take place unstunned, causing pain and stress.  A lack of shelter can lead to physical discomfort and disease, and goats who are kept indoors are limited in exhibiting their natural behaviour. Goats can be transported over long distances without access to food and water, leading to hunger, thirst, pain, stress, and injuries. Most cashmere is produced in areas that are overgrazed, which reduces nutritional value of the forage and can lead to hunger and disease. for the animals and deforestation of the land can occure.</t>
    </r>
  </si>
  <si>
    <r>
      <rPr>
        <sz val="11"/>
        <rFont val="Calibri"/>
        <family val="2"/>
        <scheme val="minor"/>
      </rPr>
      <t>Medium Ris</t>
    </r>
    <r>
      <rPr>
        <sz val="11"/>
        <color indexed="8"/>
        <rFont val="Calibri"/>
        <family val="2"/>
        <scheme val="minor"/>
      </rPr>
      <t>k</t>
    </r>
  </si>
  <si>
    <r>
      <t>Animal welfare:</t>
    </r>
    <r>
      <rPr>
        <sz val="11"/>
        <rFont val="Calibri"/>
        <family val="2"/>
        <scheme val="minor"/>
      </rPr>
      <t xml:space="preserve"> Although SFA provides some improvements compared to conventional cashmere production, there are still concerns: disbudding/dehorning is allowed (although not practiced commonly), no mandatory pain relief during castration, and SFA possibly allows tethering of adult animals (unsure). The standard sets no long distance transport limitation (max hours). Furthermore it is not explicably demanded that animals are stunned rather than killed by blunt force trauma.  
SFA is not a certification scheme (yet). Companies can join the initiative, but it is not yet in the stadium of delivering certified sustainable cashmere wool. </t>
    </r>
  </si>
  <si>
    <r>
      <rPr>
        <b/>
        <sz val="11"/>
        <rFont val="Calibri"/>
        <family val="2"/>
        <scheme val="minor"/>
      </rPr>
      <t>Animal welfare:</t>
    </r>
    <r>
      <rPr>
        <sz val="11"/>
        <rFont val="Calibri"/>
        <family val="2"/>
        <scheme val="minor"/>
      </rPr>
      <t> Due to its single-coat, angora goats are susceptible to rain and cold weather after shearing. A lack of shelter can lead to physical discomfort and disease. Mutilation such as castration and dehorning are often done without any pain relief.Removing horns can lead to long-lasting pain and brain damage. When grasslands are degraded, plants contain too little nutrition, and the goats can experience hunger and other physiological consequences. Rough handling is another concern. Goats can be transported over long distances, sometimes by boat, without access to food and water. Slaughter in South Africa itself often occurs under halal or kosher standards, where animals are only stunned after throat slitting, leading to stress and pain.</t>
    </r>
  </si>
  <si>
    <r>
      <rPr>
        <b/>
        <sz val="11"/>
        <rFont val="Calibri"/>
        <family val="2"/>
        <scheme val="minor"/>
      </rPr>
      <t>Animal welfare:</t>
    </r>
    <r>
      <rPr>
        <sz val="11"/>
        <rFont val="Calibri"/>
        <family val="2"/>
        <scheme val="minor"/>
      </rPr>
      <t xml:space="preserve"> organic standards linked to live stock and meat production consider animal welfare. Specific issues like handling, transport and slaughter are (not always) taken into account. </t>
    </r>
  </si>
  <si>
    <r>
      <rPr>
        <b/>
        <sz val="11"/>
        <rFont val="Calibri"/>
        <family val="2"/>
        <scheme val="minor"/>
      </rPr>
      <t>Environment and Animal welfare</t>
    </r>
    <r>
      <rPr>
        <sz val="11"/>
        <rFont val="Calibri"/>
        <family val="2"/>
        <scheme val="minor"/>
      </rPr>
      <t>: Recycled wool is produced with certified pre- or post-consumer waste. The environmental impact of recycled wool is less when compared to conventional wool because the livestock phase of wool is skipped in the process of recycling; the animal welfare and environmental issues at farm level are  avoided. Recycling also reduces pressure on the global available area of farmland. The recycling process mainly involves  transport, hand labour (sorting) and mechanical processing and is therefore more environmental friendly than conventional (virgin) wool. However, virgin material is often mixed in high quantities with recycled content, and the provenance and production circumstances of the virgin material is often unknown.</t>
    </r>
  </si>
  <si>
    <r>
      <rPr>
        <b/>
        <sz val="11"/>
        <rFont val="Calibri"/>
        <family val="2"/>
        <scheme val="minor"/>
      </rPr>
      <t>Animal welfare:</t>
    </r>
    <r>
      <rPr>
        <sz val="11"/>
        <rFont val="Calibri"/>
        <family val="2"/>
        <scheme val="minor"/>
      </rPr>
      <t xml:space="preserve"> A lack of shelter can cause physical discomfort in areas with extreme weather conditions; especially lambs are susceptible. Merino sheep sometimes get overheated and collapse due to the large quantity of wool they carry. Mulesing (mostly in Australia) can be avoided by using alternative methods or keeping systems, or breeding for sheep who are less susceptible to flystrike. Mutilations (f.e. tail docking, castration, mulesing) done without anaesthesia lead to pain, and can cause infections.  Sheep kept indoors in individual compartments can experience stress. The long-distance transport of sheep by boat from Australia to the middle-east for slaughter is infamous because of the very poor conditions and high mortality rates. Slaughtering sometimes takes place without stunning, and ineffective stunning is also of concern.
NWD &amp; AWAX certificates are </t>
    </r>
    <r>
      <rPr>
        <u/>
        <sz val="11"/>
        <rFont val="Calibri"/>
        <family val="2"/>
        <scheme val="minor"/>
      </rPr>
      <t>not</t>
    </r>
    <r>
      <rPr>
        <sz val="11"/>
        <rFont val="Calibri"/>
        <family val="2"/>
        <scheme val="minor"/>
      </rPr>
      <t xml:space="preserve"> sufficient.
</t>
    </r>
    <r>
      <rPr>
        <b/>
        <sz val="11"/>
        <rFont val="Calibri"/>
        <family val="2"/>
        <scheme val="minor"/>
      </rPr>
      <t>Environment:</t>
    </r>
    <r>
      <rPr>
        <sz val="11"/>
        <rFont val="Calibri"/>
        <family val="2"/>
        <scheme val="minor"/>
      </rPr>
      <t xml:space="preserve"> Wool scores poorly on GHG emissions due to the belching of the sheep. As sheep are ruminants, methane is expelled during their digestive process. Methane is a relatively potent greenhouse gas with a global warming potential 25 times more impactful than CO2.</t>
    </r>
  </si>
  <si>
    <r>
      <t xml:space="preserve">Organic wool
Patagonia Wool Standard
Recycled Wool
RWS (Responsible Wool Standard) Certified wool
</t>
    </r>
    <r>
      <rPr>
        <sz val="9"/>
        <rFont val="Calibri"/>
        <family val="2"/>
        <scheme val="minor"/>
      </rPr>
      <t xml:space="preserve">Animal welfare: Full chain of custody scheme, not permitting mulesing, no parallel production at farm level allowed. 100% of farms audited annually, incl. unannounced audits, combined with compliance to the Content Claim Standard. </t>
    </r>
    <r>
      <rPr>
        <sz val="11"/>
        <rFont val="Calibri"/>
        <family val="2"/>
        <scheme val="minor"/>
      </rPr>
      <t xml:space="preserve">
ZQ Merino </t>
    </r>
    <r>
      <rPr>
        <sz val="9"/>
        <rFont val="Calibri"/>
        <family val="2"/>
        <scheme val="minor"/>
      </rPr>
      <t>(Animal welfare: Traceability to farm is a component of ZQ, and beyond farm is tailored to meet each client's supply chain needs; it can be combined with TE's CoC system. No parallel production at farm level allowed. 100% of farms are 3rd party audited, on a 3-year cycle as a minimum, plus additional random auditing and inspections. )</t>
    </r>
  </si>
  <si>
    <r>
      <rPr>
        <b/>
        <sz val="11"/>
        <rFont val="Calibri"/>
        <family val="2"/>
        <scheme val="minor"/>
      </rPr>
      <t xml:space="preserve">Animal welfare: </t>
    </r>
    <r>
      <rPr>
        <sz val="11"/>
        <rFont val="Calibri"/>
        <family val="2"/>
        <scheme val="minor"/>
      </rPr>
      <t xml:space="preserve">most sheep live in extensive production systems, and stay outdoors permanently. A lack of shelter can cause physical discomfort in areas with extreme weather, especially lambs are susceptible.  Overgrazing and high-density keeping systems can decrease the nutritional content of the grass, leading to hunger and disease. Sheep in barns are sometimes not fed enough, and indoor housing can also lead to stereotypical behaviour and health problems. Mutilations done without anaesthesia lead to pain, and can cause infections. Shearing is sometimes done roughly. 
</t>
    </r>
    <r>
      <rPr>
        <b/>
        <sz val="11"/>
        <rFont val="Calibri"/>
        <family val="2"/>
        <scheme val="minor"/>
      </rPr>
      <t>Environment:</t>
    </r>
    <r>
      <rPr>
        <sz val="11"/>
        <rFont val="Calibri"/>
        <family val="2"/>
        <scheme val="minor"/>
      </rPr>
      <t xml:space="preserve"> Wool scores poorly on GHG emissions due to the belching of the sheep. As sheep are ruminants, methane is expelled during their digestive process. Methane is a relatively potent greenhouse gas with a global warming potential 25 times more impactful than CO2.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</si>
</sst>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4" x14ac:knownFonts="1">
    <font>
      <sz val="11"/>
      <color theme="1"/>
      <name val="Calibri"/>
      <family val="2"/>
      <scheme val="minor"/>
    </font>
    <font>
      <sz val="11"/>
      <color rgb="FFFF0000"/>
      <name val="Calibri"/>
      <family val="2"/>
      <scheme val="minor"/>
    </font>
    <font>
      <b/>
      <sz val="11"/>
      <color theme="1"/>
      <name val="Calibri"/>
      <family val="2"/>
      <scheme val="minor"/>
    </font>
    <font>
      <sz val="20"/>
      <color theme="1"/>
      <name val="Calibri"/>
      <family val="2"/>
      <scheme val="minor"/>
    </font>
    <font>
      <i/>
      <sz val="11"/>
      <color theme="1"/>
      <name val="Calibri"/>
      <family val="2"/>
      <scheme val="minor"/>
    </font>
    <font>
      <sz val="11"/>
      <name val="Calibri"/>
      <family val="2"/>
      <scheme val="minor"/>
    </font>
    <font>
      <b/>
      <sz val="10"/>
      <color rgb="FF000000"/>
      <name val="Arial"/>
      <family val="2"/>
    </font>
    <font>
      <sz val="11"/>
      <color indexed="8"/>
      <name val="Calibri"/>
      <family val="2"/>
    </font>
    <font>
      <b/>
      <sz val="9"/>
      <color theme="1"/>
      <name val="Verdana"/>
      <family val="2"/>
    </font>
    <font>
      <b/>
      <sz val="8"/>
      <color theme="3"/>
      <name val="Arial"/>
      <family val="2"/>
    </font>
    <font>
      <sz val="10"/>
      <name val="Arial"/>
      <family val="2"/>
    </font>
    <font>
      <i/>
      <sz val="14"/>
      <name val="Calibri"/>
      <family val="2"/>
      <scheme val="minor"/>
    </font>
    <font>
      <i/>
      <sz val="14"/>
      <color theme="1"/>
      <name val="Calibri"/>
      <family val="2"/>
      <scheme val="minor"/>
    </font>
    <font>
      <sz val="11"/>
      <color rgb="FF000000"/>
      <name val="Calibri"/>
      <family val="2"/>
    </font>
    <font>
      <sz val="11"/>
      <name val="Calibri"/>
      <family val="2"/>
    </font>
    <font>
      <sz val="10"/>
      <color rgb="FF000000"/>
      <name val="Arial"/>
      <family val="2"/>
    </font>
    <font>
      <b/>
      <sz val="11"/>
      <name val="Calibri"/>
      <family val="2"/>
      <scheme val="minor"/>
    </font>
    <font>
      <b/>
      <i/>
      <sz val="11"/>
      <color theme="1"/>
      <name val="Calibri"/>
      <family val="2"/>
      <scheme val="minor"/>
    </font>
    <font>
      <b/>
      <i/>
      <sz val="14"/>
      <color theme="1"/>
      <name val="Calibri"/>
      <family val="2"/>
      <scheme val="minor"/>
    </font>
    <font>
      <i/>
      <sz val="8"/>
      <color theme="1"/>
      <name val="Calibri"/>
      <family val="2"/>
      <scheme val="minor"/>
    </font>
    <font>
      <b/>
      <i/>
      <sz val="8"/>
      <color theme="1"/>
      <name val="Calibri"/>
      <family val="2"/>
      <scheme val="minor"/>
    </font>
    <font>
      <sz val="24"/>
      <color theme="0"/>
      <name val="Calibri"/>
      <family val="2"/>
      <scheme val="minor"/>
    </font>
    <font>
      <b/>
      <i/>
      <sz val="12"/>
      <color theme="1"/>
      <name val="Calibri"/>
      <family val="2"/>
      <scheme val="minor"/>
    </font>
    <font>
      <b/>
      <i/>
      <sz val="12"/>
      <color rgb="FFD579B0"/>
      <name val="Calibri"/>
      <family val="2"/>
      <scheme val="minor"/>
    </font>
    <font>
      <b/>
      <sz val="11"/>
      <color theme="0"/>
      <name val="Calibri"/>
      <family val="2"/>
      <scheme val="minor"/>
    </font>
    <font>
      <sz val="11"/>
      <color theme="0"/>
      <name val="Calibri"/>
      <family val="2"/>
      <scheme val="minor"/>
    </font>
    <font>
      <sz val="8"/>
      <name val="Calibri"/>
      <family val="2"/>
      <scheme val="minor"/>
    </font>
    <font>
      <i/>
      <sz val="11"/>
      <color rgb="FFFF0000"/>
      <name val="Calibri"/>
      <family val="2"/>
      <scheme val="minor"/>
    </font>
    <font>
      <sz val="8"/>
      <name val="Arial"/>
      <family val="2"/>
    </font>
    <font>
      <sz val="11"/>
      <color indexed="8"/>
      <name val="Calibri"/>
      <family val="2"/>
      <scheme val="minor"/>
    </font>
    <font>
      <b/>
      <sz val="6"/>
      <color theme="0"/>
      <name val="Calibri"/>
      <family val="2"/>
      <scheme val="minor"/>
    </font>
    <font>
      <sz val="12"/>
      <color rgb="FF000000"/>
      <name val="Trebuchet MS"/>
      <family val="2"/>
    </font>
    <font>
      <u/>
      <sz val="11"/>
      <name val="Calibri"/>
      <family val="2"/>
      <scheme val="minor"/>
    </font>
    <font>
      <sz val="9"/>
      <name val="Calibri"/>
      <family val="2"/>
      <scheme val="minor"/>
    </font>
  </fonts>
  <fills count="9">
    <fill>
      <patternFill patternType="none"/>
    </fill>
    <fill>
      <patternFill patternType="gray125"/>
    </fill>
    <fill>
      <patternFill patternType="solid">
        <fgColor rgb="FFDE97C1"/>
        <bgColor indexed="64"/>
      </patternFill>
    </fill>
    <fill>
      <patternFill patternType="solid">
        <fgColor theme="0"/>
        <bgColor indexed="64"/>
      </patternFill>
    </fill>
    <fill>
      <patternFill patternType="solid">
        <fgColor rgb="FFBCBC00"/>
        <bgColor indexed="64"/>
      </patternFill>
    </fill>
    <fill>
      <patternFill patternType="solid">
        <fgColor rgb="FFD579B0"/>
        <bgColor indexed="64"/>
      </patternFill>
    </fill>
    <fill>
      <patternFill patternType="solid">
        <fgColor theme="0" tint="-4.9989318521683403E-2"/>
        <bgColor indexed="64"/>
      </patternFill>
    </fill>
    <fill>
      <patternFill patternType="solid">
        <fgColor rgb="FFAA0C76"/>
        <bgColor indexed="64"/>
      </patternFill>
    </fill>
    <fill>
      <patternFill patternType="solid">
        <fgColor theme="2" tint="-9.9978637043366805E-2"/>
        <bgColor indexed="64"/>
      </patternFill>
    </fill>
  </fills>
  <borders count="19">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style="medium">
        <color theme="0"/>
      </left>
      <right style="medium">
        <color theme="0"/>
      </right>
      <top style="medium">
        <color theme="0"/>
      </top>
      <bottom style="medium">
        <color theme="0"/>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xf numFmtId="0" fontId="7" fillId="0" borderId="0"/>
  </cellStyleXfs>
  <cellXfs count="144">
    <xf numFmtId="0" fontId="0" fillId="0" borderId="0" xfId="0"/>
    <xf numFmtId="0" fontId="0" fillId="0" borderId="0" xfId="0" applyFill="1"/>
    <xf numFmtId="0" fontId="5" fillId="2" borderId="0" xfId="0" applyNumberFormat="1" applyFont="1" applyFill="1" applyAlignment="1" applyProtection="1">
      <alignment horizontal="left" vertical="top" wrapText="1"/>
      <protection locked="0"/>
    </xf>
    <xf numFmtId="0" fontId="6" fillId="0" borderId="1" xfId="0" applyFont="1" applyBorder="1"/>
    <xf numFmtId="0" fontId="8" fillId="0" borderId="2" xfId="1" applyFont="1" applyBorder="1"/>
    <xf numFmtId="0" fontId="0" fillId="0" borderId="0" xfId="0" applyBorder="1"/>
    <xf numFmtId="0" fontId="5" fillId="0" borderId="3" xfId="0" applyFont="1" applyBorder="1"/>
    <xf numFmtId="0" fontId="5" fillId="0" borderId="4" xfId="0" applyFont="1" applyFill="1" applyBorder="1" applyAlignment="1">
      <alignment horizontal="right"/>
    </xf>
    <xf numFmtId="0" fontId="5" fillId="0" borderId="3" xfId="0" applyFont="1" applyFill="1" applyBorder="1"/>
    <xf numFmtId="0" fontId="5" fillId="0" borderId="4" xfId="0" applyFont="1" applyFill="1" applyBorder="1"/>
    <xf numFmtId="0" fontId="5" fillId="0" borderId="4" xfId="0" applyFont="1" applyBorder="1"/>
    <xf numFmtId="0" fontId="0" fillId="0" borderId="3" xfId="0" applyFont="1" applyBorder="1"/>
    <xf numFmtId="0" fontId="0" fillId="0" borderId="4" xfId="0" applyFont="1" applyBorder="1"/>
    <xf numFmtId="0" fontId="0" fillId="0" borderId="3" xfId="0" applyBorder="1"/>
    <xf numFmtId="0" fontId="0" fillId="0" borderId="4" xfId="0" applyBorder="1"/>
    <xf numFmtId="0" fontId="10" fillId="0" borderId="5" xfId="0" applyFont="1" applyBorder="1"/>
    <xf numFmtId="0" fontId="10" fillId="0" borderId="6" xfId="0" applyFont="1" applyBorder="1"/>
    <xf numFmtId="0" fontId="5" fillId="0" borderId="5" xfId="0" applyFont="1" applyBorder="1"/>
    <xf numFmtId="0" fontId="5" fillId="0" borderId="6" xfId="0" applyFont="1" applyBorder="1"/>
    <xf numFmtId="0" fontId="5" fillId="0" borderId="5" xfId="0" applyFont="1" applyFill="1" applyBorder="1"/>
    <xf numFmtId="0" fontId="5" fillId="0" borderId="6" xfId="0" applyFont="1" applyFill="1" applyBorder="1"/>
    <xf numFmtId="0" fontId="0" fillId="0" borderId="7" xfId="0" applyFill="1" applyBorder="1"/>
    <xf numFmtId="0" fontId="0" fillId="0" borderId="0" xfId="0" applyFill="1" applyBorder="1"/>
    <xf numFmtId="0" fontId="2" fillId="0" borderId="0" xfId="0" applyFont="1"/>
    <xf numFmtId="0" fontId="9" fillId="2" borderId="3" xfId="0" applyFont="1" applyFill="1" applyBorder="1" applyAlignment="1">
      <alignment horizontal="left" wrapText="1"/>
    </xf>
    <xf numFmtId="0" fontId="9" fillId="2" borderId="4" xfId="0" applyFont="1" applyFill="1" applyBorder="1" applyAlignment="1">
      <alignment horizontal="left" wrapText="1"/>
    </xf>
    <xf numFmtId="0" fontId="2" fillId="0" borderId="0" xfId="0" applyFont="1" applyAlignment="1">
      <alignment horizontal="right"/>
    </xf>
    <xf numFmtId="0" fontId="0" fillId="2" borderId="8" xfId="0" applyFont="1" applyFill="1" applyBorder="1" applyAlignment="1">
      <alignment vertical="top"/>
    </xf>
    <xf numFmtId="0" fontId="0" fillId="2" borderId="8" xfId="0" applyFill="1" applyBorder="1" applyAlignment="1" applyProtection="1">
      <alignment vertical="top"/>
      <protection locked="0"/>
    </xf>
    <xf numFmtId="0" fontId="5" fillId="3" borderId="0" xfId="0" applyNumberFormat="1" applyFont="1" applyFill="1" applyAlignment="1" applyProtection="1">
      <alignment horizontal="left" vertical="top" wrapText="1"/>
      <protection locked="0"/>
    </xf>
    <xf numFmtId="0" fontId="3" fillId="0" borderId="0" xfId="0" applyFont="1" applyAlignment="1" applyProtection="1">
      <alignment vertical="top"/>
      <protection locked="0"/>
    </xf>
    <xf numFmtId="0" fontId="0" fillId="0" borderId="0" xfId="0" applyFont="1" applyFill="1" applyAlignment="1" applyProtection="1">
      <alignment vertical="top"/>
      <protection locked="0"/>
    </xf>
    <xf numFmtId="0" fontId="3" fillId="0" borderId="0" xfId="0" applyFont="1" applyFill="1" applyBorder="1" applyAlignment="1" applyProtection="1">
      <alignment vertical="top"/>
      <protection locked="0"/>
    </xf>
    <xf numFmtId="14" fontId="1" fillId="0" borderId="0" xfId="0" applyNumberFormat="1" applyFont="1" applyFill="1" applyBorder="1" applyAlignment="1" applyProtection="1">
      <alignment horizontal="left" vertical="top" wrapText="1"/>
      <protection locked="0"/>
    </xf>
    <xf numFmtId="0" fontId="12" fillId="0" borderId="0" xfId="0" applyFont="1" applyAlignment="1" applyProtection="1">
      <alignment vertical="top"/>
      <protection locked="0"/>
    </xf>
    <xf numFmtId="14" fontId="5" fillId="0" borderId="0" xfId="0" applyNumberFormat="1" applyFont="1" applyFill="1" applyBorder="1" applyAlignment="1" applyProtection="1">
      <alignment horizontal="left" vertical="top"/>
      <protection locked="0"/>
    </xf>
    <xf numFmtId="0" fontId="0" fillId="2" borderId="8" xfId="0" applyFont="1" applyFill="1" applyBorder="1" applyAlignment="1" applyProtection="1">
      <alignment vertical="top"/>
      <protection locked="0"/>
    </xf>
    <xf numFmtId="14" fontId="5" fillId="0" borderId="0" xfId="0" applyNumberFormat="1" applyFont="1" applyFill="1" applyAlignment="1" applyProtection="1">
      <alignment horizontal="left" vertical="top"/>
      <protection locked="0"/>
    </xf>
    <xf numFmtId="0" fontId="4" fillId="0" borderId="0" xfId="0" applyFont="1" applyAlignment="1" applyProtection="1">
      <alignment vertical="top"/>
      <protection locked="0"/>
    </xf>
    <xf numFmtId="14" fontId="1" fillId="0" borderId="0" xfId="0" applyNumberFormat="1" applyFont="1" applyFill="1" applyAlignment="1" applyProtection="1">
      <alignment horizontal="left" vertical="top" wrapText="1"/>
      <protection locked="0"/>
    </xf>
    <xf numFmtId="14" fontId="11" fillId="0" borderId="0" xfId="0" applyNumberFormat="1" applyFont="1" applyFill="1" applyAlignment="1" applyProtection="1">
      <alignment horizontal="left" vertical="top"/>
      <protection locked="0"/>
    </xf>
    <xf numFmtId="0" fontId="12" fillId="0" borderId="0" xfId="0" applyFont="1" applyFill="1" applyAlignment="1" applyProtection="1">
      <alignment vertical="top"/>
      <protection locked="0"/>
    </xf>
    <xf numFmtId="0" fontId="12" fillId="0" borderId="0" xfId="0" applyFont="1" applyBorder="1" applyAlignment="1" applyProtection="1">
      <alignment vertical="top"/>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0" fontId="0" fillId="0" borderId="0" xfId="0" applyAlignment="1" applyProtection="1">
      <alignment vertical="top"/>
      <protection locked="0"/>
    </xf>
    <xf numFmtId="0" fontId="0" fillId="0" borderId="0" xfId="0" applyBorder="1" applyAlignment="1" applyProtection="1">
      <alignment vertical="top"/>
      <protection locked="0"/>
    </xf>
    <xf numFmtId="0" fontId="17" fillId="0" borderId="0" xfId="0" applyFont="1" applyAlignment="1" applyProtection="1">
      <alignment vertical="top"/>
      <protection locked="0"/>
    </xf>
    <xf numFmtId="3" fontId="0" fillId="0" borderId="0" xfId="0" applyNumberFormat="1" applyBorder="1" applyAlignment="1" applyProtection="1">
      <alignment horizontal="right" vertical="top"/>
      <protection locked="0"/>
    </xf>
    <xf numFmtId="3" fontId="5" fillId="2" borderId="8" xfId="0" applyNumberFormat="1" applyFont="1" applyFill="1" applyBorder="1" applyAlignment="1" applyProtection="1">
      <alignment horizontal="right" vertical="top" wrapText="1"/>
      <protection locked="0"/>
    </xf>
    <xf numFmtId="0" fontId="0" fillId="0" borderId="8" xfId="0" applyBorder="1" applyAlignment="1" applyProtection="1">
      <alignment vertical="top"/>
      <protection locked="0"/>
    </xf>
    <xf numFmtId="1" fontId="0" fillId="0" borderId="0" xfId="0" applyNumberFormat="1" applyBorder="1" applyAlignment="1" applyProtection="1">
      <alignment vertical="top"/>
      <protection locked="0"/>
    </xf>
    <xf numFmtId="0" fontId="2" fillId="0" borderId="0" xfId="0" applyFont="1" applyBorder="1" applyAlignment="1" applyProtection="1">
      <alignment vertical="top"/>
      <protection locked="0"/>
    </xf>
    <xf numFmtId="0" fontId="0" fillId="0" borderId="0" xfId="0" applyFill="1" applyAlignment="1" applyProtection="1">
      <alignment vertical="top"/>
      <protection locked="0"/>
    </xf>
    <xf numFmtId="1" fontId="0" fillId="0" borderId="0" xfId="0" applyNumberFormat="1" applyFill="1" applyBorder="1" applyAlignment="1" applyProtection="1">
      <alignment vertical="top"/>
      <protection locked="0"/>
    </xf>
    <xf numFmtId="1" fontId="0" fillId="0" borderId="0" xfId="0" applyNumberFormat="1" applyFill="1" applyBorder="1" applyAlignment="1" applyProtection="1">
      <alignment horizontal="left" vertical="top"/>
      <protection locked="0"/>
    </xf>
    <xf numFmtId="0" fontId="0" fillId="0" borderId="0" xfId="0" applyFill="1" applyBorder="1" applyAlignment="1" applyProtection="1">
      <alignment vertical="top"/>
      <protection locked="0"/>
    </xf>
    <xf numFmtId="0" fontId="2" fillId="0" borderId="0" xfId="0" applyFont="1" applyFill="1" applyBorder="1" applyAlignment="1" applyProtection="1">
      <alignment vertical="top"/>
      <protection locked="0"/>
    </xf>
    <xf numFmtId="1" fontId="0" fillId="0" borderId="0" xfId="0" applyNumberFormat="1" applyFill="1" applyBorder="1" applyAlignment="1" applyProtection="1">
      <alignment horizontal="left" vertical="top" wrapText="1"/>
      <protection locked="0"/>
    </xf>
    <xf numFmtId="0" fontId="0" fillId="0" borderId="0" xfId="0" applyAlignment="1" applyProtection="1">
      <alignment vertical="top" wrapText="1"/>
      <protection locked="0"/>
    </xf>
    <xf numFmtId="3" fontId="0" fillId="2" borderId="9" xfId="0" applyNumberFormat="1" applyFill="1" applyBorder="1" applyAlignment="1" applyProtection="1">
      <alignment vertical="top"/>
      <protection locked="0"/>
    </xf>
    <xf numFmtId="0" fontId="0" fillId="3" borderId="0" xfId="0" applyFill="1" applyAlignment="1" applyProtection="1">
      <alignment vertical="top"/>
      <protection locked="0"/>
    </xf>
    <xf numFmtId="0" fontId="2" fillId="0" borderId="0" xfId="0" applyFont="1" applyFill="1" applyAlignment="1" applyProtection="1">
      <alignment vertical="top" wrapText="1"/>
      <protection locked="0"/>
    </xf>
    <xf numFmtId="0" fontId="0" fillId="0" borderId="0" xfId="0" applyAlignment="1" applyProtection="1">
      <alignment horizontal="right" wrapText="1"/>
      <protection locked="0"/>
    </xf>
    <xf numFmtId="1" fontId="16" fillId="0" borderId="0" xfId="0" applyNumberFormat="1" applyFont="1" applyFill="1" applyAlignment="1" applyProtection="1">
      <alignment vertical="top"/>
      <protection locked="0"/>
    </xf>
    <xf numFmtId="3" fontId="0" fillId="0" borderId="0" xfId="0" applyNumberFormat="1" applyAlignment="1" applyProtection="1">
      <alignment vertical="top"/>
      <protection locked="0"/>
    </xf>
    <xf numFmtId="3" fontId="0" fillId="2" borderId="8" xfId="0" applyNumberFormat="1" applyFill="1" applyBorder="1" applyAlignment="1" applyProtection="1">
      <alignment vertical="top"/>
      <protection locked="0"/>
    </xf>
    <xf numFmtId="0" fontId="0" fillId="0" borderId="0" xfId="0" applyAlignment="1" applyProtection="1">
      <alignment wrapText="1"/>
      <protection locked="0"/>
    </xf>
    <xf numFmtId="0" fontId="2" fillId="0" borderId="0" xfId="0" applyFont="1" applyFill="1" applyAlignment="1" applyProtection="1">
      <alignment wrapText="1"/>
      <protection locked="0"/>
    </xf>
    <xf numFmtId="0" fontId="2" fillId="0" borderId="0" xfId="0" applyFont="1" applyProtection="1">
      <protection locked="0"/>
    </xf>
    <xf numFmtId="0" fontId="0" fillId="0" borderId="0" xfId="0" applyProtection="1">
      <protection locked="0"/>
    </xf>
    <xf numFmtId="0" fontId="0" fillId="0" borderId="8" xfId="0" applyBorder="1" applyAlignment="1" applyProtection="1">
      <alignment horizontal="right"/>
      <protection locked="0"/>
    </xf>
    <xf numFmtId="0" fontId="0" fillId="0" borderId="11" xfId="0" applyBorder="1" applyAlignment="1" applyProtection="1">
      <alignment horizontal="right"/>
      <protection locked="0"/>
    </xf>
    <xf numFmtId="0" fontId="13" fillId="0" borderId="8" xfId="0" applyFont="1" applyBorder="1" applyAlignment="1" applyProtection="1">
      <alignment vertical="center" wrapText="1"/>
      <protection locked="0"/>
    </xf>
    <xf numFmtId="0" fontId="13" fillId="0" borderId="8" xfId="0" applyFont="1" applyBorder="1" applyAlignment="1" applyProtection="1">
      <alignment vertical="center"/>
      <protection locked="0"/>
    </xf>
    <xf numFmtId="0" fontId="14" fillId="0" borderId="8" xfId="0" applyFont="1" applyBorder="1" applyAlignment="1" applyProtection="1">
      <alignment vertical="center"/>
      <protection locked="0"/>
    </xf>
    <xf numFmtId="0" fontId="15" fillId="0" borderId="8" xfId="0" applyFont="1" applyBorder="1" applyAlignment="1" applyProtection="1">
      <alignment vertical="center" wrapText="1"/>
      <protection locked="0"/>
    </xf>
    <xf numFmtId="0" fontId="13" fillId="0" borderId="10" xfId="0" applyFont="1" applyFill="1" applyBorder="1" applyAlignment="1" applyProtection="1">
      <alignment vertical="center"/>
      <protection locked="0"/>
    </xf>
    <xf numFmtId="0" fontId="2" fillId="0" borderId="11" xfId="0" applyFont="1" applyBorder="1" applyAlignment="1" applyProtection="1">
      <alignment vertical="top"/>
      <protection locked="0"/>
    </xf>
    <xf numFmtId="0" fontId="16" fillId="0" borderId="0" xfId="0" applyFont="1" applyAlignment="1" applyProtection="1">
      <alignment vertical="top"/>
      <protection locked="0"/>
    </xf>
    <xf numFmtId="3" fontId="2" fillId="0" borderId="8" xfId="0" applyNumberFormat="1" applyFont="1" applyBorder="1" applyAlignment="1" applyProtection="1">
      <alignment vertical="top"/>
    </xf>
    <xf numFmtId="3" fontId="0" fillId="0" borderId="8" xfId="0" applyNumberFormat="1" applyBorder="1" applyAlignment="1" applyProtection="1">
      <alignment vertical="top"/>
    </xf>
    <xf numFmtId="3" fontId="0" fillId="0" borderId="0" xfId="0" applyNumberFormat="1" applyAlignment="1" applyProtection="1">
      <alignment vertical="top"/>
    </xf>
    <xf numFmtId="164" fontId="0" fillId="0" borderId="0" xfId="0" applyNumberFormat="1" applyAlignment="1" applyProtection="1">
      <alignment vertical="top"/>
    </xf>
    <xf numFmtId="0" fontId="4" fillId="0" borderId="0" xfId="0" applyFont="1" applyFill="1" applyAlignment="1" applyProtection="1">
      <alignment vertical="top"/>
      <protection locked="0"/>
    </xf>
    <xf numFmtId="0" fontId="3" fillId="0" borderId="0" xfId="0" applyFont="1" applyFill="1" applyAlignment="1" applyProtection="1">
      <alignment vertical="top"/>
      <protection locked="0"/>
    </xf>
    <xf numFmtId="0" fontId="0" fillId="0" borderId="0" xfId="0" applyFont="1" applyFill="1" applyBorder="1" applyAlignment="1" applyProtection="1">
      <alignment vertical="top"/>
      <protection locked="0"/>
    </xf>
    <xf numFmtId="2" fontId="16" fillId="0" borderId="8" xfId="0" applyNumberFormat="1" applyFont="1" applyBorder="1" applyProtection="1"/>
    <xf numFmtId="2" fontId="2" fillId="0" borderId="12" xfId="0" applyNumberFormat="1" applyFont="1" applyBorder="1" applyAlignment="1" applyProtection="1">
      <alignment vertical="top"/>
      <protection locked="0"/>
    </xf>
    <xf numFmtId="2" fontId="2" fillId="0" borderId="8" xfId="0" applyNumberFormat="1" applyFont="1" applyBorder="1" applyAlignment="1" applyProtection="1">
      <alignment vertical="top"/>
    </xf>
    <xf numFmtId="0" fontId="16" fillId="0" borderId="8" xfId="0" applyFont="1" applyBorder="1" applyAlignment="1" applyProtection="1">
      <alignment horizontal="right" wrapText="1"/>
      <protection locked="0"/>
    </xf>
    <xf numFmtId="0" fontId="21" fillId="5" borderId="16" xfId="0" applyFont="1" applyFill="1" applyBorder="1" applyAlignment="1" applyProtection="1">
      <alignment vertical="top"/>
      <protection locked="0"/>
    </xf>
    <xf numFmtId="0" fontId="18" fillId="4" borderId="16" xfId="0" applyFont="1" applyFill="1" applyBorder="1" applyAlignment="1" applyProtection="1">
      <alignment vertical="top"/>
      <protection locked="0"/>
    </xf>
    <xf numFmtId="0" fontId="22" fillId="0" borderId="0" xfId="0" applyFont="1" applyFill="1" applyAlignment="1" applyProtection="1">
      <alignment vertical="top"/>
      <protection locked="0"/>
    </xf>
    <xf numFmtId="2" fontId="0" fillId="0" borderId="9" xfId="0" applyNumberFormat="1" applyFill="1" applyBorder="1" applyProtection="1"/>
    <xf numFmtId="2" fontId="0" fillId="0" borderId="13" xfId="0" applyNumberFormat="1" applyFill="1" applyBorder="1" applyProtection="1"/>
    <xf numFmtId="2" fontId="0" fillId="0" borderId="8" xfId="0" applyNumberFormat="1" applyFill="1" applyBorder="1" applyProtection="1"/>
    <xf numFmtId="2" fontId="0" fillId="0" borderId="11" xfId="0" applyNumberFormat="1" applyFill="1" applyBorder="1" applyProtection="1"/>
    <xf numFmtId="2" fontId="0" fillId="0" borderId="10" xfId="0" applyNumberFormat="1" applyFill="1" applyBorder="1" applyProtection="1"/>
    <xf numFmtId="2" fontId="0" fillId="0" borderId="14" xfId="0" applyNumberFormat="1" applyFill="1" applyBorder="1" applyProtection="1"/>
    <xf numFmtId="0" fontId="0" fillId="0" borderId="8" xfId="0" applyFont="1" applyBorder="1"/>
    <xf numFmtId="0" fontId="0" fillId="0" borderId="8" xfId="0" applyFont="1" applyBorder="1" applyAlignment="1">
      <alignment horizontal="center" wrapText="1"/>
    </xf>
    <xf numFmtId="0" fontId="0" fillId="0" borderId="8" xfId="0" applyFont="1" applyFill="1" applyBorder="1"/>
    <xf numFmtId="0" fontId="0" fillId="0" borderId="8" xfId="0" applyFont="1" applyFill="1" applyBorder="1" applyAlignment="1">
      <alignment horizontal="center" wrapText="1"/>
    </xf>
    <xf numFmtId="0" fontId="0" fillId="6" borderId="0" xfId="0" applyFill="1"/>
    <xf numFmtId="0" fontId="0" fillId="0" borderId="0" xfId="0" applyAlignment="1">
      <alignment vertical="center"/>
    </xf>
    <xf numFmtId="0" fontId="26" fillId="0" borderId="0" xfId="0" applyFont="1"/>
    <xf numFmtId="0" fontId="5" fillId="0" borderId="0" xfId="0" applyFont="1"/>
    <xf numFmtId="0" fontId="25" fillId="7" borderId="0" xfId="0" applyFont="1" applyFill="1"/>
    <xf numFmtId="0" fontId="24" fillId="7" borderId="8" xfId="0" applyFont="1" applyFill="1" applyBorder="1" applyAlignment="1">
      <alignment horizontal="center" vertical="top"/>
    </xf>
    <xf numFmtId="0" fontId="24" fillId="7" borderId="8" xfId="0" applyFont="1" applyFill="1" applyBorder="1" applyAlignment="1">
      <alignment vertical="center"/>
    </xf>
    <xf numFmtId="0" fontId="13" fillId="0" borderId="10" xfId="0" applyFont="1" applyBorder="1" applyAlignment="1" applyProtection="1">
      <alignment vertical="center"/>
      <protection locked="0"/>
    </xf>
    <xf numFmtId="0" fontId="2" fillId="0" borderId="0" xfId="0" applyFont="1" applyBorder="1"/>
    <xf numFmtId="0" fontId="14" fillId="0" borderId="0" xfId="0" applyFont="1" applyBorder="1" applyAlignment="1">
      <alignment vertical="center" wrapText="1"/>
    </xf>
    <xf numFmtId="0" fontId="14" fillId="0" borderId="0" xfId="0" applyFont="1" applyBorder="1" applyAlignment="1">
      <alignment vertical="center"/>
    </xf>
    <xf numFmtId="0" fontId="14" fillId="3" borderId="0" xfId="0" applyFont="1" applyFill="1" applyBorder="1" applyAlignment="1">
      <alignment vertical="center"/>
    </xf>
    <xf numFmtId="0" fontId="10" fillId="0" borderId="0" xfId="0" applyFont="1" applyBorder="1" applyAlignment="1">
      <alignment vertical="center" wrapText="1"/>
    </xf>
    <xf numFmtId="0" fontId="13" fillId="3" borderId="0" xfId="0" applyFont="1" applyFill="1" applyBorder="1" applyAlignment="1">
      <alignment vertical="center"/>
    </xf>
    <xf numFmtId="0" fontId="5" fillId="3" borderId="0" xfId="0" applyFont="1" applyFill="1"/>
    <xf numFmtId="0" fontId="5" fillId="3" borderId="0" xfId="0" applyFont="1" applyFill="1" applyBorder="1"/>
    <xf numFmtId="0" fontId="13" fillId="0" borderId="14" xfId="0" applyFont="1" applyFill="1" applyBorder="1" applyAlignment="1" applyProtection="1">
      <alignment vertical="center"/>
      <protection locked="0"/>
    </xf>
    <xf numFmtId="0" fontId="28" fillId="8" borderId="17" xfId="0" applyFont="1" applyFill="1" applyBorder="1" applyAlignment="1">
      <alignment vertical="center" wrapText="1"/>
    </xf>
    <xf numFmtId="0" fontId="5" fillId="0" borderId="9" xfId="0" applyFont="1" applyFill="1" applyBorder="1" applyAlignment="1">
      <alignment vertical="center" wrapText="1"/>
    </xf>
    <xf numFmtId="0" fontId="5" fillId="0" borderId="9" xfId="0" applyFont="1" applyFill="1" applyBorder="1" applyAlignment="1">
      <alignment vertical="center"/>
    </xf>
    <xf numFmtId="0" fontId="5" fillId="0" borderId="9" xfId="0" applyFont="1" applyFill="1" applyBorder="1"/>
    <xf numFmtId="0" fontId="5" fillId="0" borderId="8" xfId="0" applyFont="1" applyFill="1" applyBorder="1" applyAlignment="1">
      <alignment vertical="center"/>
    </xf>
    <xf numFmtId="0" fontId="5" fillId="0" borderId="8" xfId="0" applyFont="1" applyFill="1" applyBorder="1"/>
    <xf numFmtId="0" fontId="5" fillId="0" borderId="8" xfId="0" applyFont="1" applyFill="1" applyBorder="1" applyAlignment="1">
      <alignment vertical="center" wrapText="1"/>
    </xf>
    <xf numFmtId="0" fontId="5" fillId="0" borderId="8" xfId="0" quotePrefix="1" applyFont="1" applyFill="1" applyBorder="1" applyAlignment="1">
      <alignment vertical="center"/>
    </xf>
    <xf numFmtId="49" fontId="0" fillId="0" borderId="8" xfId="0" applyNumberFormat="1" applyFont="1" applyFill="1" applyBorder="1" applyAlignment="1">
      <alignment vertical="center"/>
    </xf>
    <xf numFmtId="0" fontId="24" fillId="7" borderId="8" xfId="0" applyFont="1" applyFill="1" applyBorder="1" applyAlignment="1">
      <alignment horizontal="left" vertical="center" wrapText="1"/>
    </xf>
    <xf numFmtId="0" fontId="28" fillId="8" borderId="17" xfId="0" applyFont="1" applyFill="1" applyBorder="1" applyAlignment="1">
      <alignment horizontal="left" vertical="center" wrapText="1"/>
    </xf>
    <xf numFmtId="0" fontId="5" fillId="0" borderId="8" xfId="0" applyFont="1" applyFill="1" applyBorder="1" applyAlignment="1">
      <alignment vertical="top" wrapText="1"/>
    </xf>
    <xf numFmtId="0" fontId="5" fillId="0" borderId="8" xfId="0" quotePrefix="1" applyFont="1" applyFill="1" applyBorder="1" applyAlignment="1">
      <alignment vertical="top" wrapText="1"/>
    </xf>
    <xf numFmtId="0" fontId="31" fillId="0" borderId="0" xfId="0" applyFont="1" applyFill="1" applyAlignment="1">
      <alignment vertical="top" wrapText="1"/>
    </xf>
    <xf numFmtId="0" fontId="5" fillId="0" borderId="8" xfId="0" applyFont="1" applyFill="1" applyBorder="1" applyAlignment="1">
      <alignment vertical="top"/>
    </xf>
    <xf numFmtId="49" fontId="16" fillId="0" borderId="8" xfId="0" applyNumberFormat="1" applyFont="1" applyFill="1" applyBorder="1" applyAlignment="1">
      <alignment vertical="top" wrapText="1"/>
    </xf>
    <xf numFmtId="0" fontId="24" fillId="7" borderId="18" xfId="0" applyFont="1" applyFill="1" applyBorder="1" applyAlignment="1">
      <alignment vertical="top" wrapText="1"/>
    </xf>
    <xf numFmtId="0" fontId="24" fillId="7" borderId="8" xfId="0" applyFont="1" applyFill="1" applyBorder="1" applyAlignment="1">
      <alignment horizontal="center" vertical="top" wrapText="1"/>
    </xf>
    <xf numFmtId="1" fontId="4" fillId="2" borderId="0" xfId="0" applyNumberFormat="1" applyFont="1" applyFill="1" applyBorder="1" applyAlignment="1" applyProtection="1">
      <alignment horizontal="left" vertical="top" wrapText="1"/>
      <protection locked="0"/>
    </xf>
    <xf numFmtId="14" fontId="4" fillId="0" borderId="0" xfId="0" applyNumberFormat="1" applyFont="1" applyFill="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15" xfId="0" applyFont="1" applyBorder="1" applyAlignment="1" applyProtection="1">
      <alignment horizontal="left" vertical="top" wrapText="1"/>
      <protection locked="0"/>
    </xf>
    <xf numFmtId="0" fontId="24" fillId="7" borderId="8" xfId="0" applyFont="1" applyFill="1" applyBorder="1" applyAlignment="1">
      <alignment horizontal="center" vertical="top" wrapText="1"/>
    </xf>
  </cellXfs>
  <cellStyles count="2">
    <cellStyle name="Normal 2" xfId="1"/>
    <cellStyle name="Standaard" xfId="0" builtinId="0"/>
  </cellStyles>
  <dxfs count="12">
    <dxf>
      <font>
        <strike val="0"/>
      </font>
      <fill>
        <patternFill>
          <bgColor rgb="FFBCBC00"/>
        </patternFill>
      </fill>
    </dxf>
    <dxf>
      <font>
        <strike val="0"/>
      </font>
      <fill>
        <patternFill>
          <bgColor rgb="FFBCBC00"/>
        </patternFill>
      </fill>
    </dxf>
    <dxf>
      <font>
        <strike val="0"/>
      </font>
      <fill>
        <patternFill>
          <bgColor rgb="FFBCBC00"/>
        </patternFill>
      </fill>
    </dxf>
    <dxf>
      <font>
        <strike val="0"/>
      </font>
      <fill>
        <patternFill>
          <bgColor rgb="FFBCBC00"/>
        </patternFill>
      </fill>
    </dxf>
    <dxf>
      <font>
        <strike val="0"/>
      </font>
      <fill>
        <patternFill>
          <bgColor rgb="FFBCBC00"/>
        </patternFill>
      </fill>
    </dxf>
    <dxf>
      <font>
        <strike val="0"/>
      </font>
      <fill>
        <patternFill>
          <bgColor rgb="FFBCBC00"/>
        </patternFill>
      </fill>
    </dxf>
    <dxf>
      <font>
        <strike val="0"/>
      </font>
      <fill>
        <patternFill>
          <bgColor rgb="FFBCBC00"/>
        </patternFill>
      </fill>
    </dxf>
    <dxf>
      <font>
        <strike val="0"/>
      </font>
      <fill>
        <patternFill>
          <bgColor rgb="FFBCBC00"/>
        </patternFill>
      </fill>
    </dxf>
    <dxf>
      <font>
        <strike val="0"/>
      </font>
      <fill>
        <patternFill>
          <bgColor rgb="FFBCBC00"/>
        </patternFill>
      </fill>
    </dxf>
    <dxf>
      <font>
        <strike val="0"/>
      </font>
      <fill>
        <patternFill>
          <bgColor rgb="FFBCBC00"/>
        </patternFill>
      </fill>
    </dxf>
    <dxf>
      <font>
        <strike val="0"/>
      </font>
      <fill>
        <patternFill>
          <bgColor rgb="FFBCBC00"/>
        </patternFill>
      </fill>
    </dxf>
    <dxf>
      <font>
        <strike val="0"/>
      </font>
      <fill>
        <patternFill>
          <bgColor rgb="FFBCBC00"/>
        </patternFill>
      </fill>
    </dxf>
  </dxfs>
  <tableStyles count="0" defaultTableStyle="TableStyleMedium2" defaultPivotStyle="PivotStyleLight16"/>
  <colors>
    <mruColors>
      <color rgb="FFB2B2B2"/>
      <color rgb="FFAA0C76"/>
      <color rgb="FFCC0099"/>
      <color rgb="FFD579B0"/>
      <color rgb="FFBCBC00"/>
      <color rgb="FFDE97C1"/>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82"/>
  <sheetViews>
    <sheetView showGridLines="0" tabSelected="1" zoomScale="85" zoomScaleNormal="85" workbookViewId="0"/>
  </sheetViews>
  <sheetFormatPr defaultColWidth="9.109375" defaultRowHeight="14.4" x14ac:dyDescent="0.3"/>
  <cols>
    <col min="1" max="1" width="9" style="45" customWidth="1"/>
    <col min="2" max="3" width="15.6640625" style="45" customWidth="1"/>
    <col min="4" max="4" width="39.44140625" style="45" customWidth="1"/>
    <col min="5" max="12" width="15.6640625" style="45" customWidth="1"/>
    <col min="13" max="16384" width="9.109375" style="45"/>
  </cols>
  <sheetData>
    <row r="1" spans="1:9" s="30" customFormat="1" ht="25.8" x14ac:dyDescent="0.3">
      <c r="A1" s="30" t="s">
        <v>215</v>
      </c>
    </row>
    <row r="2" spans="1:9" s="30" customFormat="1" ht="16.5" customHeight="1" thickBot="1" x14ac:dyDescent="0.35">
      <c r="A2" s="31"/>
    </row>
    <row r="3" spans="1:9" s="30" customFormat="1" ht="20.100000000000001" customHeight="1" thickBot="1" x14ac:dyDescent="0.35">
      <c r="A3" s="91"/>
      <c r="B3" s="93" t="s">
        <v>218</v>
      </c>
      <c r="D3" s="32"/>
    </row>
    <row r="4" spans="1:9" s="30" customFormat="1" ht="20.100000000000001" customHeight="1" thickBot="1" x14ac:dyDescent="0.35">
      <c r="A4" s="92"/>
      <c r="B4" s="93" t="s">
        <v>219</v>
      </c>
      <c r="D4" s="32"/>
    </row>
    <row r="5" spans="1:9" s="30" customFormat="1" ht="20.100000000000001" customHeight="1" x14ac:dyDescent="0.3">
      <c r="A5" s="33"/>
      <c r="B5" s="34"/>
    </row>
    <row r="6" spans="1:9" s="30" customFormat="1" ht="20.100000000000001" customHeight="1" x14ac:dyDescent="0.3">
      <c r="A6" s="35" t="s">
        <v>160</v>
      </c>
      <c r="B6" s="34"/>
      <c r="D6" s="36"/>
    </row>
    <row r="7" spans="1:9" s="30" customFormat="1" ht="20.100000000000001" customHeight="1" x14ac:dyDescent="0.3">
      <c r="A7" s="37" t="s">
        <v>161</v>
      </c>
      <c r="B7" s="38"/>
      <c r="D7" s="36"/>
    </row>
    <row r="8" spans="1:9" s="30" customFormat="1" ht="20.100000000000001" customHeight="1" x14ac:dyDescent="0.3">
      <c r="A8" s="37"/>
      <c r="B8" s="38"/>
      <c r="D8" s="36"/>
    </row>
    <row r="9" spans="1:9" s="30" customFormat="1" ht="20.100000000000001" customHeight="1" x14ac:dyDescent="0.3">
      <c r="A9" s="39"/>
      <c r="B9" s="38"/>
      <c r="D9" s="36"/>
    </row>
    <row r="10" spans="1:9" s="85" customFormat="1" ht="20.100000000000001" customHeight="1" x14ac:dyDescent="0.3">
      <c r="A10" s="39"/>
      <c r="B10" s="84"/>
      <c r="D10" s="86"/>
    </row>
    <row r="11" spans="1:9" s="30" customFormat="1" ht="30.75" customHeight="1" x14ac:dyDescent="0.3">
      <c r="A11" s="140" t="s">
        <v>376</v>
      </c>
      <c r="B11" s="140"/>
      <c r="C11" s="140"/>
      <c r="D11" s="140"/>
      <c r="E11" s="140"/>
    </row>
    <row r="12" spans="1:9" s="34" customFormat="1" ht="20.100000000000001" customHeight="1" x14ac:dyDescent="0.3">
      <c r="A12" s="40"/>
      <c r="D12" s="41"/>
      <c r="H12" s="42"/>
      <c r="I12" s="42"/>
    </row>
    <row r="13" spans="1:9" x14ac:dyDescent="0.3">
      <c r="A13" s="43" t="s">
        <v>2</v>
      </c>
      <c r="B13" s="44" t="s">
        <v>176</v>
      </c>
      <c r="H13" s="46"/>
      <c r="I13" s="46"/>
    </row>
    <row r="14" spans="1:9" x14ac:dyDescent="0.3">
      <c r="A14" s="43"/>
      <c r="H14" s="46"/>
      <c r="I14" s="46"/>
    </row>
    <row r="15" spans="1:9" x14ac:dyDescent="0.3">
      <c r="A15" s="43"/>
      <c r="B15" s="47" t="s">
        <v>14</v>
      </c>
      <c r="C15" s="47" t="s">
        <v>15</v>
      </c>
      <c r="D15" s="47" t="s">
        <v>14</v>
      </c>
      <c r="E15" s="47" t="s">
        <v>15</v>
      </c>
      <c r="H15" s="46"/>
      <c r="I15" s="46"/>
    </row>
    <row r="16" spans="1:9" x14ac:dyDescent="0.3">
      <c r="A16" s="44"/>
      <c r="B16" s="2" t="s">
        <v>5</v>
      </c>
      <c r="C16" s="2">
        <v>2019</v>
      </c>
      <c r="D16" s="2" t="s">
        <v>5</v>
      </c>
      <c r="E16" s="2">
        <v>2020</v>
      </c>
      <c r="H16" s="48"/>
      <c r="I16" s="48"/>
    </row>
    <row r="17" spans="1:32" x14ac:dyDescent="0.3">
      <c r="A17" s="44"/>
      <c r="B17" s="29"/>
      <c r="C17" s="29"/>
      <c r="D17" s="29"/>
      <c r="E17" s="29"/>
      <c r="H17" s="48"/>
      <c r="I17" s="48"/>
    </row>
    <row r="18" spans="1:32" x14ac:dyDescent="0.3">
      <c r="A18" s="44" t="s">
        <v>3</v>
      </c>
      <c r="B18" s="44" t="s">
        <v>177</v>
      </c>
      <c r="H18" s="48"/>
      <c r="I18" s="48"/>
    </row>
    <row r="19" spans="1:32" x14ac:dyDescent="0.3">
      <c r="A19" s="44"/>
      <c r="E19" s="49"/>
      <c r="F19" s="45" t="s">
        <v>179</v>
      </c>
    </row>
    <row r="20" spans="1:32" x14ac:dyDescent="0.3">
      <c r="A20" s="44"/>
    </row>
    <row r="21" spans="1:32" x14ac:dyDescent="0.3">
      <c r="A21" s="44" t="s">
        <v>4</v>
      </c>
      <c r="B21" s="44" t="s">
        <v>167</v>
      </c>
    </row>
    <row r="22" spans="1:32" x14ac:dyDescent="0.3">
      <c r="A22" s="44"/>
      <c r="D22" s="50" t="s">
        <v>20</v>
      </c>
      <c r="E22" s="49">
        <v>0</v>
      </c>
    </row>
    <row r="23" spans="1:32" x14ac:dyDescent="0.3">
      <c r="A23" s="44"/>
      <c r="D23" s="50" t="s">
        <v>178</v>
      </c>
      <c r="E23" s="49">
        <v>0</v>
      </c>
    </row>
    <row r="24" spans="1:32" x14ac:dyDescent="0.3">
      <c r="A24" s="44"/>
      <c r="D24" s="50" t="s">
        <v>21</v>
      </c>
      <c r="E24" s="49">
        <v>0</v>
      </c>
    </row>
    <row r="25" spans="1:32" x14ac:dyDescent="0.3">
      <c r="A25" s="44"/>
      <c r="D25" s="50" t="s">
        <v>174</v>
      </c>
      <c r="E25" s="49">
        <v>0</v>
      </c>
      <c r="H25" s="51"/>
      <c r="I25" s="51"/>
    </row>
    <row r="26" spans="1:32" x14ac:dyDescent="0.3">
      <c r="A26" s="44"/>
      <c r="D26" s="50" t="s">
        <v>175</v>
      </c>
      <c r="E26" s="49">
        <v>0</v>
      </c>
    </row>
    <row r="27" spans="1:32" x14ac:dyDescent="0.3">
      <c r="A27" s="44"/>
      <c r="D27" s="52" t="s">
        <v>184</v>
      </c>
      <c r="E27" s="80">
        <f>SUM(E22:E26)</f>
        <v>0</v>
      </c>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row>
    <row r="28" spans="1:32" x14ac:dyDescent="0.3">
      <c r="A28" s="44"/>
      <c r="D28" s="53"/>
      <c r="E28" s="53"/>
      <c r="F28" s="53"/>
      <c r="G28" s="53"/>
      <c r="H28" s="54"/>
      <c r="I28" s="54"/>
      <c r="J28" s="53"/>
      <c r="K28" s="53"/>
      <c r="L28" s="53"/>
      <c r="M28" s="53"/>
      <c r="N28" s="53"/>
      <c r="O28" s="53"/>
      <c r="P28" s="53"/>
      <c r="Q28" s="53"/>
      <c r="R28" s="53"/>
      <c r="S28" s="53"/>
      <c r="T28" s="53"/>
      <c r="U28" s="53"/>
      <c r="V28" s="53"/>
      <c r="W28" s="53"/>
      <c r="X28" s="53"/>
      <c r="Y28" s="53"/>
      <c r="Z28" s="53"/>
      <c r="AA28" s="53"/>
      <c r="AB28" s="53"/>
      <c r="AC28" s="53"/>
      <c r="AD28" s="53"/>
    </row>
    <row r="29" spans="1:32" x14ac:dyDescent="0.3">
      <c r="A29" s="44" t="s">
        <v>169</v>
      </c>
      <c r="B29" s="43" t="s">
        <v>168</v>
      </c>
      <c r="C29" s="53"/>
      <c r="D29" s="53"/>
      <c r="E29" s="55"/>
      <c r="F29" s="53"/>
      <c r="G29" s="53"/>
      <c r="H29" s="54"/>
      <c r="I29" s="54"/>
      <c r="J29" s="53"/>
      <c r="K29" s="53"/>
      <c r="L29" s="53"/>
      <c r="M29" s="53"/>
      <c r="N29" s="53"/>
      <c r="O29" s="53"/>
      <c r="P29" s="53"/>
      <c r="Q29" s="53"/>
      <c r="R29" s="53"/>
      <c r="S29" s="53"/>
      <c r="T29" s="53"/>
      <c r="U29" s="53"/>
      <c r="V29" s="53"/>
      <c r="W29" s="53"/>
      <c r="X29" s="53"/>
      <c r="Y29" s="53"/>
      <c r="Z29" s="53"/>
      <c r="AA29" s="53"/>
      <c r="AB29" s="53"/>
      <c r="AC29" s="53"/>
      <c r="AD29" s="53"/>
    </row>
    <row r="30" spans="1:32" ht="15" customHeight="1" x14ac:dyDescent="0.3">
      <c r="A30" s="44"/>
      <c r="B30" s="139"/>
      <c r="C30" s="139"/>
      <c r="D30" s="139"/>
      <c r="E30" s="139"/>
      <c r="F30" s="53"/>
      <c r="G30" s="53"/>
      <c r="H30" s="54"/>
      <c r="I30" s="54"/>
      <c r="J30" s="53"/>
      <c r="K30" s="53"/>
      <c r="L30" s="53"/>
      <c r="M30" s="53"/>
      <c r="N30" s="53"/>
      <c r="O30" s="53"/>
      <c r="P30" s="53"/>
      <c r="Q30" s="53"/>
      <c r="R30" s="53"/>
      <c r="S30" s="53"/>
      <c r="T30" s="53"/>
      <c r="U30" s="53"/>
      <c r="V30" s="53"/>
      <c r="W30" s="53"/>
      <c r="X30" s="53"/>
      <c r="Y30" s="53"/>
      <c r="Z30" s="53"/>
      <c r="AA30" s="53"/>
      <c r="AB30" s="53"/>
      <c r="AC30" s="53"/>
      <c r="AD30" s="53"/>
      <c r="AE30" s="53"/>
      <c r="AF30" s="53"/>
    </row>
    <row r="31" spans="1:32" x14ac:dyDescent="0.3">
      <c r="A31" s="44"/>
      <c r="B31" s="139"/>
      <c r="C31" s="139"/>
      <c r="D31" s="139"/>
      <c r="E31" s="139"/>
      <c r="F31" s="53"/>
      <c r="G31" s="53"/>
      <c r="H31" s="56"/>
      <c r="I31" s="56"/>
      <c r="J31" s="53"/>
      <c r="K31" s="53"/>
      <c r="L31" s="53"/>
      <c r="M31" s="53"/>
      <c r="N31" s="53"/>
      <c r="O31" s="53"/>
      <c r="P31" s="53"/>
      <c r="Q31" s="53"/>
      <c r="R31" s="53"/>
      <c r="S31" s="53"/>
      <c r="T31" s="53"/>
      <c r="U31" s="53"/>
      <c r="V31" s="53"/>
      <c r="W31" s="53"/>
      <c r="X31" s="53"/>
      <c r="Y31" s="53"/>
      <c r="Z31" s="53"/>
      <c r="AA31" s="53"/>
      <c r="AB31" s="53"/>
      <c r="AC31" s="53"/>
      <c r="AD31" s="53"/>
    </row>
    <row r="32" spans="1:32" x14ac:dyDescent="0.3">
      <c r="A32" s="44"/>
      <c r="B32" s="139"/>
      <c r="C32" s="139"/>
      <c r="D32" s="139"/>
      <c r="E32" s="139"/>
    </row>
    <row r="33" spans="1:12" x14ac:dyDescent="0.3">
      <c r="A33" s="44"/>
      <c r="B33" s="139"/>
      <c r="C33" s="139"/>
      <c r="D33" s="139"/>
      <c r="E33" s="139"/>
    </row>
    <row r="34" spans="1:12" x14ac:dyDescent="0.3">
      <c r="A34" s="57"/>
      <c r="B34" s="58"/>
      <c r="C34" s="58"/>
      <c r="D34" s="58"/>
      <c r="E34" s="58"/>
      <c r="F34" s="56"/>
    </row>
    <row r="35" spans="1:12" x14ac:dyDescent="0.3">
      <c r="A35" s="57" t="s">
        <v>170</v>
      </c>
      <c r="B35" s="57" t="s">
        <v>172</v>
      </c>
      <c r="C35" s="56"/>
      <c r="D35" s="56"/>
      <c r="E35" s="56"/>
      <c r="F35" s="56"/>
    </row>
    <row r="36" spans="1:12" x14ac:dyDescent="0.3">
      <c r="A36" s="44"/>
      <c r="D36" s="50" t="s">
        <v>20</v>
      </c>
      <c r="E36" s="49">
        <v>0</v>
      </c>
    </row>
    <row r="37" spans="1:12" x14ac:dyDescent="0.3">
      <c r="A37" s="44"/>
      <c r="D37" s="50" t="s">
        <v>178</v>
      </c>
      <c r="E37" s="49">
        <v>0</v>
      </c>
      <c r="J37" s="59"/>
      <c r="K37" s="59"/>
      <c r="L37" s="59"/>
    </row>
    <row r="38" spans="1:12" x14ac:dyDescent="0.3">
      <c r="A38" s="44"/>
      <c r="D38" s="50" t="s">
        <v>21</v>
      </c>
      <c r="E38" s="49">
        <v>0</v>
      </c>
    </row>
    <row r="39" spans="1:12" x14ac:dyDescent="0.3">
      <c r="A39" s="44"/>
      <c r="D39" s="50" t="s">
        <v>174</v>
      </c>
      <c r="E39" s="49">
        <v>0</v>
      </c>
    </row>
    <row r="40" spans="1:12" x14ac:dyDescent="0.3">
      <c r="A40" s="44"/>
      <c r="D40" s="50" t="s">
        <v>175</v>
      </c>
      <c r="E40" s="60">
        <v>0</v>
      </c>
    </row>
    <row r="41" spans="1:12" x14ac:dyDescent="0.3">
      <c r="A41" s="44"/>
      <c r="E41" s="61"/>
    </row>
    <row r="42" spans="1:12" x14ac:dyDescent="0.3">
      <c r="A42" s="44" t="s">
        <v>150</v>
      </c>
      <c r="B42" s="44" t="s">
        <v>192</v>
      </c>
    </row>
    <row r="43" spans="1:12" ht="57.6" x14ac:dyDescent="0.3">
      <c r="A43" s="62"/>
      <c r="B43" s="63" t="s">
        <v>185</v>
      </c>
      <c r="C43" s="63" t="s">
        <v>186</v>
      </c>
      <c r="D43" s="63" t="s">
        <v>190</v>
      </c>
      <c r="E43" s="63" t="s">
        <v>187</v>
      </c>
      <c r="F43" s="63" t="s">
        <v>188</v>
      </c>
      <c r="G43" s="63" t="s">
        <v>189</v>
      </c>
    </row>
    <row r="44" spans="1:12" s="59" customFormat="1" x14ac:dyDescent="0.3">
      <c r="A44" s="64"/>
      <c r="B44" s="82">
        <f>E22</f>
        <v>0</v>
      </c>
      <c r="C44" s="82">
        <f>E36</f>
        <v>0</v>
      </c>
      <c r="D44" s="28"/>
      <c r="E44" s="66"/>
      <c r="F44" s="82">
        <f>C$44*E44</f>
        <v>0</v>
      </c>
      <c r="G44" s="83">
        <f>F44/1000000</f>
        <v>0</v>
      </c>
      <c r="H44" s="45"/>
      <c r="I44" s="45"/>
      <c r="J44" s="45"/>
      <c r="K44" s="45"/>
      <c r="L44" s="45"/>
    </row>
    <row r="45" spans="1:12" x14ac:dyDescent="0.3">
      <c r="A45" s="43"/>
      <c r="D45" s="28"/>
      <c r="E45" s="66"/>
      <c r="F45" s="82">
        <f t="shared" ref="F45:F52" si="0">C$44*E45</f>
        <v>0</v>
      </c>
      <c r="G45" s="83">
        <f t="shared" ref="G45:G52" si="1">F45/1000000</f>
        <v>0</v>
      </c>
    </row>
    <row r="46" spans="1:12" x14ac:dyDescent="0.3">
      <c r="A46" s="44"/>
      <c r="B46" s="141" t="s">
        <v>217</v>
      </c>
      <c r="C46" s="142"/>
      <c r="D46" s="28"/>
      <c r="E46" s="66"/>
      <c r="F46" s="82">
        <f t="shared" si="0"/>
        <v>0</v>
      </c>
      <c r="G46" s="83">
        <f t="shared" si="1"/>
        <v>0</v>
      </c>
    </row>
    <row r="47" spans="1:12" x14ac:dyDescent="0.3">
      <c r="A47" s="44"/>
      <c r="B47" s="141"/>
      <c r="C47" s="142"/>
      <c r="D47" s="28"/>
      <c r="E47" s="66"/>
      <c r="F47" s="82">
        <f t="shared" si="0"/>
        <v>0</v>
      </c>
      <c r="G47" s="83">
        <f t="shared" si="1"/>
        <v>0</v>
      </c>
    </row>
    <row r="48" spans="1:12" x14ac:dyDescent="0.3">
      <c r="A48" s="44"/>
      <c r="B48" s="141"/>
      <c r="C48" s="142"/>
      <c r="D48" s="28"/>
      <c r="E48" s="66"/>
      <c r="F48" s="82">
        <f t="shared" si="0"/>
        <v>0</v>
      </c>
      <c r="G48" s="83">
        <f t="shared" si="1"/>
        <v>0</v>
      </c>
    </row>
    <row r="49" spans="1:12" x14ac:dyDescent="0.3">
      <c r="A49" s="44"/>
      <c r="B49" s="141"/>
      <c r="C49" s="142"/>
      <c r="D49" s="28"/>
      <c r="E49" s="66"/>
      <c r="F49" s="82">
        <f t="shared" si="0"/>
        <v>0</v>
      </c>
      <c r="G49" s="83">
        <f t="shared" si="1"/>
        <v>0</v>
      </c>
    </row>
    <row r="50" spans="1:12" x14ac:dyDescent="0.3">
      <c r="A50" s="44"/>
      <c r="B50" s="141"/>
      <c r="C50" s="142"/>
      <c r="D50" s="28"/>
      <c r="E50" s="66"/>
      <c r="F50" s="82">
        <f t="shared" si="0"/>
        <v>0</v>
      </c>
      <c r="G50" s="83">
        <f t="shared" si="1"/>
        <v>0</v>
      </c>
    </row>
    <row r="51" spans="1:12" x14ac:dyDescent="0.3">
      <c r="A51" s="44"/>
      <c r="B51" s="141"/>
      <c r="C51" s="142"/>
      <c r="D51" s="28"/>
      <c r="E51" s="66"/>
      <c r="F51" s="82">
        <f t="shared" si="0"/>
        <v>0</v>
      </c>
      <c r="G51" s="83">
        <f t="shared" si="1"/>
        <v>0</v>
      </c>
    </row>
    <row r="52" spans="1:12" x14ac:dyDescent="0.3">
      <c r="A52" s="44"/>
      <c r="D52" s="28"/>
      <c r="E52" s="66"/>
      <c r="F52" s="82">
        <f t="shared" si="0"/>
        <v>0</v>
      </c>
      <c r="G52" s="83">
        <f t="shared" si="1"/>
        <v>0</v>
      </c>
      <c r="J52" s="59"/>
      <c r="K52" s="59"/>
      <c r="L52" s="59"/>
    </row>
    <row r="53" spans="1:12" x14ac:dyDescent="0.3">
      <c r="A53" s="44"/>
      <c r="D53" s="45" t="s">
        <v>216</v>
      </c>
      <c r="E53" s="81">
        <f>SUM(E44:E52)</f>
        <v>0</v>
      </c>
      <c r="F53" s="65"/>
    </row>
    <row r="54" spans="1:12" x14ac:dyDescent="0.3">
      <c r="A54" s="44"/>
    </row>
    <row r="55" spans="1:12" x14ac:dyDescent="0.3">
      <c r="A55" s="44" t="s">
        <v>153</v>
      </c>
      <c r="B55" s="44" t="s">
        <v>193</v>
      </c>
    </row>
    <row r="56" spans="1:12" ht="43.2" x14ac:dyDescent="0.3">
      <c r="A56" s="62"/>
      <c r="B56" s="67" t="s">
        <v>197</v>
      </c>
      <c r="C56" s="67" t="s">
        <v>198</v>
      </c>
      <c r="D56" s="67" t="s">
        <v>199</v>
      </c>
      <c r="E56" s="63" t="s">
        <v>200</v>
      </c>
      <c r="F56" s="63" t="s">
        <v>201</v>
      </c>
      <c r="G56" s="63" t="s">
        <v>202</v>
      </c>
    </row>
    <row r="57" spans="1:12" x14ac:dyDescent="0.3">
      <c r="A57" s="64"/>
      <c r="B57" s="82">
        <f>E23</f>
        <v>0</v>
      </c>
      <c r="C57" s="82">
        <f>E37</f>
        <v>0</v>
      </c>
      <c r="D57" s="28"/>
      <c r="E57" s="66"/>
      <c r="F57" s="82">
        <f>C$57*E57</f>
        <v>0</v>
      </c>
      <c r="G57" s="83">
        <f>F57/1000000</f>
        <v>0</v>
      </c>
    </row>
    <row r="58" spans="1:12" x14ac:dyDescent="0.3">
      <c r="A58" s="44"/>
      <c r="D58" s="28"/>
      <c r="E58" s="66"/>
      <c r="F58" s="82">
        <f t="shared" ref="F58:F65" si="2">C$57*E58</f>
        <v>0</v>
      </c>
      <c r="G58" s="83">
        <f t="shared" ref="G58:G65" si="3">F58/1000000</f>
        <v>0</v>
      </c>
    </row>
    <row r="59" spans="1:12" x14ac:dyDescent="0.3">
      <c r="A59" s="44"/>
      <c r="D59" s="28"/>
      <c r="E59" s="66"/>
      <c r="F59" s="82">
        <f t="shared" si="2"/>
        <v>0</v>
      </c>
      <c r="G59" s="83">
        <f t="shared" si="3"/>
        <v>0</v>
      </c>
    </row>
    <row r="60" spans="1:12" x14ac:dyDescent="0.3">
      <c r="A60" s="44"/>
      <c r="D60" s="28"/>
      <c r="E60" s="66"/>
      <c r="F60" s="82">
        <f t="shared" si="2"/>
        <v>0</v>
      </c>
      <c r="G60" s="83">
        <f t="shared" si="3"/>
        <v>0</v>
      </c>
    </row>
    <row r="61" spans="1:12" x14ac:dyDescent="0.3">
      <c r="A61" s="44"/>
      <c r="D61" s="28"/>
      <c r="E61" s="66"/>
      <c r="F61" s="82">
        <f t="shared" si="2"/>
        <v>0</v>
      </c>
      <c r="G61" s="83">
        <f t="shared" si="3"/>
        <v>0</v>
      </c>
    </row>
    <row r="62" spans="1:12" x14ac:dyDescent="0.3">
      <c r="A62" s="44"/>
      <c r="D62" s="28"/>
      <c r="E62" s="66"/>
      <c r="F62" s="82">
        <f t="shared" si="2"/>
        <v>0</v>
      </c>
      <c r="G62" s="83">
        <f t="shared" si="3"/>
        <v>0</v>
      </c>
    </row>
    <row r="63" spans="1:12" x14ac:dyDescent="0.3">
      <c r="A63" s="44"/>
      <c r="D63" s="28"/>
      <c r="E63" s="66"/>
      <c r="F63" s="82">
        <f t="shared" si="2"/>
        <v>0</v>
      </c>
      <c r="G63" s="83">
        <f t="shared" si="3"/>
        <v>0</v>
      </c>
    </row>
    <row r="64" spans="1:12" x14ac:dyDescent="0.3">
      <c r="A64" s="44"/>
      <c r="D64" s="28"/>
      <c r="E64" s="66"/>
      <c r="F64" s="82">
        <f t="shared" si="2"/>
        <v>0</v>
      </c>
      <c r="G64" s="83">
        <f t="shared" si="3"/>
        <v>0</v>
      </c>
    </row>
    <row r="65" spans="1:7" x14ac:dyDescent="0.3">
      <c r="A65" s="44"/>
      <c r="D65" s="28"/>
      <c r="E65" s="66"/>
      <c r="F65" s="82">
        <f t="shared" si="2"/>
        <v>0</v>
      </c>
      <c r="G65" s="83">
        <f t="shared" si="3"/>
        <v>0</v>
      </c>
    </row>
    <row r="66" spans="1:7" x14ac:dyDescent="0.3">
      <c r="A66" s="44"/>
      <c r="D66" s="45" t="s">
        <v>216</v>
      </c>
      <c r="E66" s="81">
        <f>SUM(E57:E65)</f>
        <v>0</v>
      </c>
      <c r="F66" s="65"/>
    </row>
    <row r="67" spans="1:7" x14ac:dyDescent="0.3">
      <c r="A67" s="44"/>
    </row>
    <row r="68" spans="1:7" x14ac:dyDescent="0.3">
      <c r="A68" s="44" t="s">
        <v>154</v>
      </c>
      <c r="B68" s="44" t="s">
        <v>194</v>
      </c>
    </row>
    <row r="69" spans="1:7" x14ac:dyDescent="0.3">
      <c r="A69" s="44"/>
    </row>
    <row r="70" spans="1:7" ht="57.6" x14ac:dyDescent="0.3">
      <c r="A70" s="68"/>
      <c r="B70" s="63" t="s">
        <v>203</v>
      </c>
      <c r="C70" s="63" t="s">
        <v>204</v>
      </c>
      <c r="D70" s="63" t="s">
        <v>205</v>
      </c>
      <c r="E70" s="63" t="s">
        <v>206</v>
      </c>
      <c r="F70" s="63" t="s">
        <v>207</v>
      </c>
      <c r="G70" s="63" t="s">
        <v>208</v>
      </c>
    </row>
    <row r="71" spans="1:7" x14ac:dyDescent="0.3">
      <c r="A71" s="64"/>
      <c r="B71" s="82">
        <f>E24</f>
        <v>0</v>
      </c>
      <c r="C71" s="82">
        <f>E38</f>
        <v>0</v>
      </c>
      <c r="D71" s="28"/>
      <c r="E71" s="66"/>
      <c r="F71" s="82">
        <f>C$71*E71</f>
        <v>0</v>
      </c>
      <c r="G71" s="83">
        <f>F71/1000000</f>
        <v>0</v>
      </c>
    </row>
    <row r="72" spans="1:7" x14ac:dyDescent="0.3">
      <c r="A72" s="43"/>
      <c r="D72" s="28"/>
      <c r="E72" s="66"/>
      <c r="F72" s="82">
        <f t="shared" ref="F72:F79" si="4">C$71*E72</f>
        <v>0</v>
      </c>
      <c r="G72" s="83">
        <f t="shared" ref="G72:G79" si="5">F72/1000000</f>
        <v>0</v>
      </c>
    </row>
    <row r="73" spans="1:7" x14ac:dyDescent="0.3">
      <c r="A73" s="44"/>
      <c r="D73" s="28"/>
      <c r="E73" s="66"/>
      <c r="F73" s="82">
        <f t="shared" si="4"/>
        <v>0</v>
      </c>
      <c r="G73" s="83">
        <f t="shared" si="5"/>
        <v>0</v>
      </c>
    </row>
    <row r="74" spans="1:7" x14ac:dyDescent="0.3">
      <c r="A74" s="44"/>
      <c r="D74" s="28"/>
      <c r="E74" s="66"/>
      <c r="F74" s="82">
        <f t="shared" si="4"/>
        <v>0</v>
      </c>
      <c r="G74" s="83">
        <f t="shared" si="5"/>
        <v>0</v>
      </c>
    </row>
    <row r="75" spans="1:7" x14ac:dyDescent="0.3">
      <c r="A75" s="44"/>
      <c r="D75" s="28"/>
      <c r="E75" s="66"/>
      <c r="F75" s="82">
        <f t="shared" si="4"/>
        <v>0</v>
      </c>
      <c r="G75" s="83">
        <f t="shared" si="5"/>
        <v>0</v>
      </c>
    </row>
    <row r="76" spans="1:7" x14ac:dyDescent="0.3">
      <c r="A76" s="44"/>
      <c r="D76" s="28"/>
      <c r="E76" s="66"/>
      <c r="F76" s="82">
        <f t="shared" si="4"/>
        <v>0</v>
      </c>
      <c r="G76" s="83">
        <f t="shared" si="5"/>
        <v>0</v>
      </c>
    </row>
    <row r="77" spans="1:7" x14ac:dyDescent="0.3">
      <c r="A77" s="44"/>
      <c r="D77" s="28"/>
      <c r="E77" s="66"/>
      <c r="F77" s="82">
        <f t="shared" si="4"/>
        <v>0</v>
      </c>
      <c r="G77" s="83">
        <f t="shared" si="5"/>
        <v>0</v>
      </c>
    </row>
    <row r="78" spans="1:7" x14ac:dyDescent="0.3">
      <c r="A78" s="44"/>
      <c r="D78" s="28"/>
      <c r="E78" s="66"/>
      <c r="F78" s="82">
        <f t="shared" si="4"/>
        <v>0</v>
      </c>
      <c r="G78" s="83">
        <f t="shared" si="5"/>
        <v>0</v>
      </c>
    </row>
    <row r="79" spans="1:7" x14ac:dyDescent="0.3">
      <c r="A79" s="44"/>
      <c r="D79" s="28"/>
      <c r="E79" s="66"/>
      <c r="F79" s="82">
        <f t="shared" si="4"/>
        <v>0</v>
      </c>
      <c r="G79" s="83">
        <f t="shared" si="5"/>
        <v>0</v>
      </c>
    </row>
    <row r="80" spans="1:7" x14ac:dyDescent="0.3">
      <c r="A80" s="44"/>
      <c r="D80" s="45" t="s">
        <v>216</v>
      </c>
      <c r="E80" s="81">
        <f>SUM(E71:E79)</f>
        <v>0</v>
      </c>
      <c r="F80" s="65"/>
    </row>
    <row r="81" spans="1:7" x14ac:dyDescent="0.3">
      <c r="A81" s="44"/>
    </row>
    <row r="82" spans="1:7" x14ac:dyDescent="0.3">
      <c r="A82" s="44" t="s">
        <v>166</v>
      </c>
      <c r="B82" s="44" t="s">
        <v>195</v>
      </c>
    </row>
    <row r="83" spans="1:7" x14ac:dyDescent="0.3">
      <c r="A83" s="44"/>
    </row>
    <row r="84" spans="1:7" ht="57.6" x14ac:dyDescent="0.3">
      <c r="A84" s="62"/>
      <c r="B84" s="63" t="s">
        <v>209</v>
      </c>
      <c r="C84" s="63" t="s">
        <v>210</v>
      </c>
      <c r="D84" s="63" t="s">
        <v>211</v>
      </c>
      <c r="E84" s="63" t="s">
        <v>212</v>
      </c>
      <c r="F84" s="63" t="s">
        <v>213</v>
      </c>
      <c r="G84" s="63" t="s">
        <v>208</v>
      </c>
    </row>
    <row r="85" spans="1:7" x14ac:dyDescent="0.3">
      <c r="A85" s="64"/>
      <c r="B85" s="82">
        <f>E25</f>
        <v>0</v>
      </c>
      <c r="C85" s="82">
        <f>E39</f>
        <v>0</v>
      </c>
      <c r="D85" s="28"/>
      <c r="E85" s="66"/>
      <c r="F85" s="82">
        <f>C$85*E85</f>
        <v>0</v>
      </c>
      <c r="G85" s="83">
        <f>F85/1000000</f>
        <v>0</v>
      </c>
    </row>
    <row r="86" spans="1:7" x14ac:dyDescent="0.3">
      <c r="A86" s="43"/>
      <c r="D86" s="28"/>
      <c r="E86" s="66"/>
      <c r="F86" s="82">
        <f t="shared" ref="F86:F93" si="6">C$85*E86</f>
        <v>0</v>
      </c>
      <c r="G86" s="83">
        <f t="shared" ref="G86:G93" si="7">F86/1000000</f>
        <v>0</v>
      </c>
    </row>
    <row r="87" spans="1:7" x14ac:dyDescent="0.3">
      <c r="A87" s="44"/>
      <c r="D87" s="28"/>
      <c r="E87" s="66"/>
      <c r="F87" s="82">
        <f t="shared" si="6"/>
        <v>0</v>
      </c>
      <c r="G87" s="83">
        <f t="shared" si="7"/>
        <v>0</v>
      </c>
    </row>
    <row r="88" spans="1:7" x14ac:dyDescent="0.3">
      <c r="A88" s="44"/>
      <c r="D88" s="28"/>
      <c r="E88" s="66"/>
      <c r="F88" s="82">
        <f t="shared" si="6"/>
        <v>0</v>
      </c>
      <c r="G88" s="83">
        <f t="shared" si="7"/>
        <v>0</v>
      </c>
    </row>
    <row r="89" spans="1:7" x14ac:dyDescent="0.3">
      <c r="A89" s="44"/>
      <c r="D89" s="28"/>
      <c r="E89" s="66"/>
      <c r="F89" s="82">
        <f t="shared" si="6"/>
        <v>0</v>
      </c>
      <c r="G89" s="83">
        <f t="shared" si="7"/>
        <v>0</v>
      </c>
    </row>
    <row r="90" spans="1:7" x14ac:dyDescent="0.3">
      <c r="A90" s="44"/>
      <c r="D90" s="28"/>
      <c r="E90" s="66"/>
      <c r="F90" s="82">
        <f t="shared" si="6"/>
        <v>0</v>
      </c>
      <c r="G90" s="83">
        <f t="shared" si="7"/>
        <v>0</v>
      </c>
    </row>
    <row r="91" spans="1:7" x14ac:dyDescent="0.3">
      <c r="A91" s="44"/>
      <c r="D91" s="28"/>
      <c r="E91" s="66"/>
      <c r="F91" s="82">
        <f t="shared" si="6"/>
        <v>0</v>
      </c>
      <c r="G91" s="83">
        <f t="shared" si="7"/>
        <v>0</v>
      </c>
    </row>
    <row r="92" spans="1:7" x14ac:dyDescent="0.3">
      <c r="A92" s="44"/>
      <c r="D92" s="28"/>
      <c r="E92" s="66"/>
      <c r="F92" s="82">
        <f t="shared" si="6"/>
        <v>0</v>
      </c>
      <c r="G92" s="83">
        <f t="shared" si="7"/>
        <v>0</v>
      </c>
    </row>
    <row r="93" spans="1:7" x14ac:dyDescent="0.3">
      <c r="A93" s="44"/>
      <c r="D93" s="28"/>
      <c r="E93" s="66"/>
      <c r="F93" s="82">
        <f t="shared" si="6"/>
        <v>0</v>
      </c>
      <c r="G93" s="83">
        <f t="shared" si="7"/>
        <v>0</v>
      </c>
    </row>
    <row r="94" spans="1:7" x14ac:dyDescent="0.3">
      <c r="A94" s="44"/>
      <c r="D94" s="45" t="s">
        <v>216</v>
      </c>
      <c r="E94" s="81">
        <f>SUM(E85:E93)</f>
        <v>0</v>
      </c>
      <c r="F94" s="65"/>
    </row>
    <row r="95" spans="1:7" x14ac:dyDescent="0.3">
      <c r="A95" s="44"/>
      <c r="E95" s="65"/>
      <c r="F95" s="65"/>
    </row>
    <row r="96" spans="1:7" x14ac:dyDescent="0.3">
      <c r="A96" s="44" t="s">
        <v>171</v>
      </c>
      <c r="B96" s="44" t="s">
        <v>196</v>
      </c>
    </row>
    <row r="97" spans="1:10" x14ac:dyDescent="0.3">
      <c r="A97" s="44"/>
    </row>
    <row r="98" spans="1:10" ht="57.6" x14ac:dyDescent="0.3">
      <c r="A98" s="62"/>
      <c r="B98" s="59" t="s">
        <v>214</v>
      </c>
      <c r="C98" s="59" t="s">
        <v>155</v>
      </c>
      <c r="D98" s="59" t="s">
        <v>156</v>
      </c>
      <c r="E98" s="59" t="s">
        <v>157</v>
      </c>
      <c r="F98" s="59" t="s">
        <v>151</v>
      </c>
      <c r="G98" s="59" t="s">
        <v>152</v>
      </c>
    </row>
    <row r="99" spans="1:10" x14ac:dyDescent="0.3">
      <c r="A99" s="64"/>
      <c r="B99" s="82">
        <f>E26</f>
        <v>0</v>
      </c>
      <c r="C99" s="82">
        <f>E40</f>
        <v>0</v>
      </c>
      <c r="D99" s="28"/>
      <c r="E99" s="66"/>
      <c r="F99" s="82">
        <f>C$99*E99</f>
        <v>0</v>
      </c>
      <c r="G99" s="83">
        <f>F99/1000000</f>
        <v>0</v>
      </c>
    </row>
    <row r="100" spans="1:10" x14ac:dyDescent="0.3">
      <c r="A100" s="43"/>
      <c r="D100" s="28"/>
      <c r="E100" s="66"/>
      <c r="F100" s="82">
        <f t="shared" ref="F100:F107" si="8">C$99*E100</f>
        <v>0</v>
      </c>
      <c r="G100" s="83">
        <f t="shared" ref="G100:G107" si="9">F100/1000000</f>
        <v>0</v>
      </c>
    </row>
    <row r="101" spans="1:10" x14ac:dyDescent="0.3">
      <c r="A101" s="44"/>
      <c r="D101" s="28"/>
      <c r="E101" s="66"/>
      <c r="F101" s="82">
        <f t="shared" si="8"/>
        <v>0</v>
      </c>
      <c r="G101" s="83">
        <f t="shared" si="9"/>
        <v>0</v>
      </c>
    </row>
    <row r="102" spans="1:10" x14ac:dyDescent="0.3">
      <c r="A102" s="44"/>
      <c r="D102" s="28"/>
      <c r="E102" s="66"/>
      <c r="F102" s="82">
        <f t="shared" si="8"/>
        <v>0</v>
      </c>
      <c r="G102" s="83">
        <f t="shared" si="9"/>
        <v>0</v>
      </c>
    </row>
    <row r="103" spans="1:10" x14ac:dyDescent="0.3">
      <c r="A103" s="44"/>
      <c r="D103" s="28"/>
      <c r="E103" s="66"/>
      <c r="F103" s="82">
        <f t="shared" si="8"/>
        <v>0</v>
      </c>
      <c r="G103" s="83">
        <f t="shared" si="9"/>
        <v>0</v>
      </c>
    </row>
    <row r="104" spans="1:10" x14ac:dyDescent="0.3">
      <c r="A104" s="44"/>
      <c r="D104" s="28"/>
      <c r="E104" s="66"/>
      <c r="F104" s="82">
        <f t="shared" si="8"/>
        <v>0</v>
      </c>
      <c r="G104" s="83">
        <f t="shared" si="9"/>
        <v>0</v>
      </c>
    </row>
    <row r="105" spans="1:10" x14ac:dyDescent="0.3">
      <c r="A105" s="44"/>
      <c r="D105" s="28"/>
      <c r="E105" s="66"/>
      <c r="F105" s="82">
        <f t="shared" si="8"/>
        <v>0</v>
      </c>
      <c r="G105" s="83">
        <f t="shared" si="9"/>
        <v>0</v>
      </c>
    </row>
    <row r="106" spans="1:10" x14ac:dyDescent="0.3">
      <c r="A106" s="44"/>
      <c r="D106" s="28"/>
      <c r="E106" s="66"/>
      <c r="F106" s="82">
        <f t="shared" si="8"/>
        <v>0</v>
      </c>
      <c r="G106" s="83">
        <f t="shared" si="9"/>
        <v>0</v>
      </c>
    </row>
    <row r="107" spans="1:10" x14ac:dyDescent="0.3">
      <c r="A107" s="44"/>
      <c r="D107" s="28"/>
      <c r="E107" s="66"/>
      <c r="F107" s="82">
        <f t="shared" si="8"/>
        <v>0</v>
      </c>
      <c r="G107" s="83">
        <f t="shared" si="9"/>
        <v>0</v>
      </c>
    </row>
    <row r="108" spans="1:10" x14ac:dyDescent="0.3">
      <c r="A108" s="44"/>
      <c r="D108" s="45" t="s">
        <v>216</v>
      </c>
      <c r="E108" s="81">
        <f>SUM(E99:E107)</f>
        <v>0</v>
      </c>
      <c r="F108" s="65"/>
    </row>
    <row r="109" spans="1:10" x14ac:dyDescent="0.3">
      <c r="A109" s="44"/>
    </row>
    <row r="110" spans="1:10" x14ac:dyDescent="0.3">
      <c r="A110" s="44" t="s">
        <v>183</v>
      </c>
      <c r="B110" s="44" t="s">
        <v>220</v>
      </c>
    </row>
    <row r="111" spans="1:10" x14ac:dyDescent="0.3">
      <c r="A111" s="44"/>
    </row>
    <row r="112" spans="1:10" s="70" customFormat="1" ht="28.8" x14ac:dyDescent="0.3">
      <c r="A112" s="69"/>
      <c r="E112" s="71" t="s">
        <v>20</v>
      </c>
      <c r="F112" s="71" t="s">
        <v>19</v>
      </c>
      <c r="G112" s="71" t="s">
        <v>21</v>
      </c>
      <c r="H112" s="71" t="s">
        <v>180</v>
      </c>
      <c r="I112" s="72" t="s">
        <v>181</v>
      </c>
      <c r="J112" s="90" t="s">
        <v>182</v>
      </c>
    </row>
    <row r="113" spans="1:10" s="70" customFormat="1" x14ac:dyDescent="0.3">
      <c r="A113" s="69"/>
      <c r="D113" s="73" t="s">
        <v>114</v>
      </c>
      <c r="E113" s="94">
        <f>SUMIF(D$44:D$52,D113,G$44:G$52)</f>
        <v>0</v>
      </c>
      <c r="F113" s="94">
        <f t="shared" ref="F113:F145" si="10">SUMIF(D$57:D$65,D113,G$57:G$65)</f>
        <v>0</v>
      </c>
      <c r="G113" s="94">
        <f t="shared" ref="G113:G145" si="11">SUMIF(D$71:D$79,D113,G$71:G$79)</f>
        <v>0</v>
      </c>
      <c r="H113" s="94">
        <f t="shared" ref="H113:H145" si="12">SUMIF(D$85:D$93,D113,G$85:G$93)</f>
        <v>0</v>
      </c>
      <c r="I113" s="95">
        <f t="shared" ref="I113:I145" si="13">SUMIF(D$99:D$107,D113,G$99:G$107)</f>
        <v>0</v>
      </c>
      <c r="J113" s="87">
        <f>SUM(E113:I113)</f>
        <v>0</v>
      </c>
    </row>
    <row r="114" spans="1:10" s="70" customFormat="1" x14ac:dyDescent="0.3">
      <c r="A114" s="69"/>
      <c r="D114" s="74" t="s">
        <v>342</v>
      </c>
      <c r="E114" s="96">
        <f t="shared" ref="E114:E145" si="14">SUMIF(D$44:D$52,D114,G$44:G$52)</f>
        <v>0</v>
      </c>
      <c r="F114" s="96">
        <f t="shared" si="10"/>
        <v>0</v>
      </c>
      <c r="G114" s="96">
        <f t="shared" si="11"/>
        <v>0</v>
      </c>
      <c r="H114" s="96">
        <f t="shared" si="12"/>
        <v>0</v>
      </c>
      <c r="I114" s="97">
        <f t="shared" si="13"/>
        <v>0</v>
      </c>
      <c r="J114" s="87">
        <f t="shared" ref="J114:J170" si="15">SUM(E114:I114)</f>
        <v>0</v>
      </c>
    </row>
    <row r="115" spans="1:10" s="70" customFormat="1" x14ac:dyDescent="0.3">
      <c r="A115" s="69"/>
      <c r="D115" s="74" t="s">
        <v>115</v>
      </c>
      <c r="E115" s="96">
        <f t="shared" si="14"/>
        <v>0</v>
      </c>
      <c r="F115" s="96">
        <f t="shared" si="10"/>
        <v>0</v>
      </c>
      <c r="G115" s="96">
        <f t="shared" si="11"/>
        <v>0</v>
      </c>
      <c r="H115" s="96">
        <f t="shared" si="12"/>
        <v>0</v>
      </c>
      <c r="I115" s="97">
        <f t="shared" si="13"/>
        <v>0</v>
      </c>
      <c r="J115" s="87">
        <f t="shared" si="15"/>
        <v>0</v>
      </c>
    </row>
    <row r="116" spans="1:10" s="70" customFormat="1" x14ac:dyDescent="0.3">
      <c r="A116" s="69"/>
      <c r="D116" s="74" t="s">
        <v>116</v>
      </c>
      <c r="E116" s="96">
        <f t="shared" si="14"/>
        <v>0</v>
      </c>
      <c r="F116" s="96">
        <f t="shared" si="10"/>
        <v>0</v>
      </c>
      <c r="G116" s="96">
        <f t="shared" si="11"/>
        <v>0</v>
      </c>
      <c r="H116" s="96">
        <f t="shared" si="12"/>
        <v>0</v>
      </c>
      <c r="I116" s="97">
        <f t="shared" si="13"/>
        <v>0</v>
      </c>
      <c r="J116" s="87">
        <f t="shared" si="15"/>
        <v>0</v>
      </c>
    </row>
    <row r="117" spans="1:10" s="70" customFormat="1" x14ac:dyDescent="0.3">
      <c r="A117" s="69"/>
      <c r="D117" s="74" t="s">
        <v>117</v>
      </c>
      <c r="E117" s="96">
        <f t="shared" si="14"/>
        <v>0</v>
      </c>
      <c r="F117" s="96">
        <f t="shared" si="10"/>
        <v>0</v>
      </c>
      <c r="G117" s="96">
        <f t="shared" si="11"/>
        <v>0</v>
      </c>
      <c r="H117" s="96">
        <f t="shared" si="12"/>
        <v>0</v>
      </c>
      <c r="I117" s="97">
        <f t="shared" si="13"/>
        <v>0</v>
      </c>
      <c r="J117" s="87">
        <f t="shared" si="15"/>
        <v>0</v>
      </c>
    </row>
    <row r="118" spans="1:10" s="70" customFormat="1" x14ac:dyDescent="0.3">
      <c r="A118" s="69"/>
      <c r="D118" s="74" t="s">
        <v>118</v>
      </c>
      <c r="E118" s="96">
        <f t="shared" si="14"/>
        <v>0</v>
      </c>
      <c r="F118" s="96">
        <f t="shared" si="10"/>
        <v>0</v>
      </c>
      <c r="G118" s="96">
        <f t="shared" si="11"/>
        <v>0</v>
      </c>
      <c r="H118" s="96">
        <f t="shared" si="12"/>
        <v>0</v>
      </c>
      <c r="I118" s="97">
        <f t="shared" si="13"/>
        <v>0</v>
      </c>
      <c r="J118" s="87">
        <f t="shared" si="15"/>
        <v>0</v>
      </c>
    </row>
    <row r="119" spans="1:10" s="70" customFormat="1" x14ac:dyDescent="0.3">
      <c r="A119" s="69"/>
      <c r="D119" s="74" t="s">
        <v>326</v>
      </c>
      <c r="E119" s="96">
        <f t="shared" si="14"/>
        <v>0</v>
      </c>
      <c r="F119" s="96">
        <f t="shared" si="10"/>
        <v>0</v>
      </c>
      <c r="G119" s="96">
        <f t="shared" si="11"/>
        <v>0</v>
      </c>
      <c r="H119" s="96">
        <f t="shared" si="12"/>
        <v>0</v>
      </c>
      <c r="I119" s="97">
        <f t="shared" si="13"/>
        <v>0</v>
      </c>
      <c r="J119" s="87">
        <f t="shared" si="15"/>
        <v>0</v>
      </c>
    </row>
    <row r="120" spans="1:10" s="70" customFormat="1" x14ac:dyDescent="0.3">
      <c r="A120" s="69"/>
      <c r="D120" s="74" t="s">
        <v>327</v>
      </c>
      <c r="E120" s="96">
        <f t="shared" si="14"/>
        <v>0</v>
      </c>
      <c r="F120" s="96">
        <f t="shared" si="10"/>
        <v>0</v>
      </c>
      <c r="G120" s="96">
        <f t="shared" si="11"/>
        <v>0</v>
      </c>
      <c r="H120" s="96">
        <f t="shared" si="12"/>
        <v>0</v>
      </c>
      <c r="I120" s="97">
        <f t="shared" si="13"/>
        <v>0</v>
      </c>
      <c r="J120" s="87">
        <f t="shared" si="15"/>
        <v>0</v>
      </c>
    </row>
    <row r="121" spans="1:10" s="70" customFormat="1" x14ac:dyDescent="0.3">
      <c r="A121" s="69"/>
      <c r="D121" s="74" t="s">
        <v>328</v>
      </c>
      <c r="E121" s="96">
        <f t="shared" si="14"/>
        <v>0</v>
      </c>
      <c r="F121" s="96">
        <f t="shared" si="10"/>
        <v>0</v>
      </c>
      <c r="G121" s="96">
        <f t="shared" si="11"/>
        <v>0</v>
      </c>
      <c r="H121" s="96">
        <f t="shared" si="12"/>
        <v>0</v>
      </c>
      <c r="I121" s="97">
        <f t="shared" si="13"/>
        <v>0</v>
      </c>
      <c r="J121" s="87">
        <f t="shared" si="15"/>
        <v>0</v>
      </c>
    </row>
    <row r="122" spans="1:10" s="70" customFormat="1" x14ac:dyDescent="0.3">
      <c r="A122" s="69"/>
      <c r="D122" s="73" t="s">
        <v>120</v>
      </c>
      <c r="E122" s="96">
        <f t="shared" si="14"/>
        <v>0</v>
      </c>
      <c r="F122" s="96">
        <f t="shared" si="10"/>
        <v>0</v>
      </c>
      <c r="G122" s="96">
        <f t="shared" si="11"/>
        <v>0</v>
      </c>
      <c r="H122" s="96">
        <f t="shared" si="12"/>
        <v>0</v>
      </c>
      <c r="I122" s="97">
        <f t="shared" si="13"/>
        <v>0</v>
      </c>
      <c r="J122" s="87">
        <f t="shared" si="15"/>
        <v>0</v>
      </c>
    </row>
    <row r="123" spans="1:10" s="70" customFormat="1" x14ac:dyDescent="0.3">
      <c r="A123" s="69"/>
      <c r="D123" s="74" t="s">
        <v>343</v>
      </c>
      <c r="E123" s="96">
        <f t="shared" si="14"/>
        <v>0</v>
      </c>
      <c r="F123" s="96">
        <f t="shared" si="10"/>
        <v>0</v>
      </c>
      <c r="G123" s="96">
        <f t="shared" si="11"/>
        <v>0</v>
      </c>
      <c r="H123" s="96">
        <f t="shared" si="12"/>
        <v>0</v>
      </c>
      <c r="I123" s="97">
        <f t="shared" si="13"/>
        <v>0</v>
      </c>
      <c r="J123" s="87">
        <f t="shared" si="15"/>
        <v>0</v>
      </c>
    </row>
    <row r="124" spans="1:10" s="70" customFormat="1" x14ac:dyDescent="0.3">
      <c r="A124" s="69"/>
      <c r="D124" s="75" t="s">
        <v>329</v>
      </c>
      <c r="E124" s="96">
        <f t="shared" si="14"/>
        <v>0</v>
      </c>
      <c r="F124" s="96">
        <f t="shared" si="10"/>
        <v>0</v>
      </c>
      <c r="G124" s="96">
        <f t="shared" si="11"/>
        <v>0</v>
      </c>
      <c r="H124" s="96">
        <f t="shared" si="12"/>
        <v>0</v>
      </c>
      <c r="I124" s="97">
        <f t="shared" si="13"/>
        <v>0</v>
      </c>
      <c r="J124" s="87">
        <f t="shared" si="15"/>
        <v>0</v>
      </c>
    </row>
    <row r="125" spans="1:10" s="70" customFormat="1" x14ac:dyDescent="0.3">
      <c r="A125" s="69"/>
      <c r="D125" s="74" t="s">
        <v>330</v>
      </c>
      <c r="E125" s="96">
        <f t="shared" si="14"/>
        <v>0</v>
      </c>
      <c r="F125" s="96">
        <f t="shared" si="10"/>
        <v>0</v>
      </c>
      <c r="G125" s="96">
        <f t="shared" si="11"/>
        <v>0</v>
      </c>
      <c r="H125" s="96">
        <f t="shared" si="12"/>
        <v>0</v>
      </c>
      <c r="I125" s="97">
        <f t="shared" si="13"/>
        <v>0</v>
      </c>
      <c r="J125" s="87">
        <f t="shared" ref="J125:J130" si="16">SUM(E125:I125)</f>
        <v>0</v>
      </c>
    </row>
    <row r="126" spans="1:10" s="70" customFormat="1" x14ac:dyDescent="0.3">
      <c r="A126" s="69"/>
      <c r="D126" s="74" t="s">
        <v>331</v>
      </c>
      <c r="E126" s="96">
        <f t="shared" ref="E126:E131" si="17">SUMIF(D$44:D$52,D126,G$44:G$52)</f>
        <v>0</v>
      </c>
      <c r="F126" s="96">
        <f t="shared" si="10"/>
        <v>0</v>
      </c>
      <c r="G126" s="96">
        <f t="shared" si="11"/>
        <v>0</v>
      </c>
      <c r="H126" s="96">
        <f t="shared" si="12"/>
        <v>0</v>
      </c>
      <c r="I126" s="97">
        <f t="shared" si="13"/>
        <v>0</v>
      </c>
      <c r="J126" s="87">
        <f t="shared" si="16"/>
        <v>0</v>
      </c>
    </row>
    <row r="127" spans="1:10" s="70" customFormat="1" x14ac:dyDescent="0.3">
      <c r="A127" s="69"/>
      <c r="D127" s="74" t="s">
        <v>375</v>
      </c>
      <c r="E127" s="96">
        <f t="shared" si="17"/>
        <v>0</v>
      </c>
      <c r="F127" s="96">
        <f t="shared" ref="F127" si="18">SUMIF(D$57:D$65,D127,G$57:G$65)</f>
        <v>0</v>
      </c>
      <c r="G127" s="96">
        <f t="shared" ref="G127" si="19">SUMIF(D$71:D$79,D127,G$71:G$79)</f>
        <v>0</v>
      </c>
      <c r="H127" s="96">
        <f t="shared" ref="H127" si="20">SUMIF(D$85:D$93,D127,G$85:G$93)</f>
        <v>0</v>
      </c>
      <c r="I127" s="97">
        <f t="shared" ref="I127" si="21">SUMIF(D$99:D$107,D127,G$99:G$107)</f>
        <v>0</v>
      </c>
      <c r="J127" s="87">
        <f t="shared" si="16"/>
        <v>0</v>
      </c>
    </row>
    <row r="128" spans="1:10" s="70" customFormat="1" x14ac:dyDescent="0.3">
      <c r="A128" s="69"/>
      <c r="D128" s="74" t="s">
        <v>121</v>
      </c>
      <c r="E128" s="96">
        <f t="shared" si="17"/>
        <v>0</v>
      </c>
      <c r="F128" s="96">
        <f t="shared" si="10"/>
        <v>0</v>
      </c>
      <c r="G128" s="96">
        <f t="shared" si="11"/>
        <v>0</v>
      </c>
      <c r="H128" s="96">
        <f t="shared" si="12"/>
        <v>0</v>
      </c>
      <c r="I128" s="97">
        <f t="shared" si="13"/>
        <v>0</v>
      </c>
      <c r="J128" s="87">
        <f t="shared" si="16"/>
        <v>0</v>
      </c>
    </row>
    <row r="129" spans="1:10" s="70" customFormat="1" x14ac:dyDescent="0.3">
      <c r="A129" s="69"/>
      <c r="D129" s="74" t="s">
        <v>344</v>
      </c>
      <c r="E129" s="96">
        <f t="shared" si="17"/>
        <v>0</v>
      </c>
      <c r="F129" s="96">
        <f t="shared" si="10"/>
        <v>0</v>
      </c>
      <c r="G129" s="96">
        <f t="shared" si="11"/>
        <v>0</v>
      </c>
      <c r="H129" s="96">
        <f t="shared" si="12"/>
        <v>0</v>
      </c>
      <c r="I129" s="97">
        <f t="shared" si="13"/>
        <v>0</v>
      </c>
      <c r="J129" s="87">
        <f t="shared" si="16"/>
        <v>0</v>
      </c>
    </row>
    <row r="130" spans="1:10" s="70" customFormat="1" x14ac:dyDescent="0.3">
      <c r="A130" s="69"/>
      <c r="D130" s="74" t="s">
        <v>332</v>
      </c>
      <c r="E130" s="96">
        <f t="shared" si="17"/>
        <v>0</v>
      </c>
      <c r="F130" s="96">
        <f t="shared" si="10"/>
        <v>0</v>
      </c>
      <c r="G130" s="96">
        <f t="shared" si="11"/>
        <v>0</v>
      </c>
      <c r="H130" s="96">
        <f t="shared" si="12"/>
        <v>0</v>
      </c>
      <c r="I130" s="97">
        <f t="shared" si="13"/>
        <v>0</v>
      </c>
      <c r="J130" s="87">
        <f t="shared" si="16"/>
        <v>0</v>
      </c>
    </row>
    <row r="131" spans="1:10" s="70" customFormat="1" x14ac:dyDescent="0.3">
      <c r="A131" s="69"/>
      <c r="D131" s="74" t="s">
        <v>122</v>
      </c>
      <c r="E131" s="96">
        <f t="shared" si="17"/>
        <v>0</v>
      </c>
      <c r="F131" s="96">
        <f t="shared" si="10"/>
        <v>0</v>
      </c>
      <c r="G131" s="96">
        <f t="shared" si="11"/>
        <v>0</v>
      </c>
      <c r="H131" s="96">
        <f t="shared" si="12"/>
        <v>0</v>
      </c>
      <c r="I131" s="97">
        <f t="shared" si="13"/>
        <v>0</v>
      </c>
      <c r="J131" s="87">
        <f t="shared" si="15"/>
        <v>0</v>
      </c>
    </row>
    <row r="132" spans="1:10" s="70" customFormat="1" x14ac:dyDescent="0.3">
      <c r="A132" s="69"/>
      <c r="D132" s="74" t="s">
        <v>345</v>
      </c>
      <c r="E132" s="96">
        <f t="shared" si="14"/>
        <v>0</v>
      </c>
      <c r="F132" s="96">
        <f t="shared" si="10"/>
        <v>0</v>
      </c>
      <c r="G132" s="96">
        <f t="shared" si="11"/>
        <v>0</v>
      </c>
      <c r="H132" s="96">
        <f t="shared" si="12"/>
        <v>0</v>
      </c>
      <c r="I132" s="97">
        <f t="shared" si="13"/>
        <v>0</v>
      </c>
      <c r="J132" s="87">
        <f t="shared" si="15"/>
        <v>0</v>
      </c>
    </row>
    <row r="133" spans="1:10" s="70" customFormat="1" x14ac:dyDescent="0.3">
      <c r="A133" s="69"/>
      <c r="D133" s="74" t="s">
        <v>333</v>
      </c>
      <c r="E133" s="96">
        <f t="shared" si="14"/>
        <v>0</v>
      </c>
      <c r="F133" s="96">
        <f t="shared" si="10"/>
        <v>0</v>
      </c>
      <c r="G133" s="96">
        <f t="shared" si="11"/>
        <v>0</v>
      </c>
      <c r="H133" s="96">
        <f t="shared" si="12"/>
        <v>0</v>
      </c>
      <c r="I133" s="97">
        <f t="shared" si="13"/>
        <v>0</v>
      </c>
      <c r="J133" s="87">
        <f t="shared" si="15"/>
        <v>0</v>
      </c>
    </row>
    <row r="134" spans="1:10" s="70" customFormat="1" x14ac:dyDescent="0.3">
      <c r="A134" s="69"/>
      <c r="D134" s="74" t="s">
        <v>149</v>
      </c>
      <c r="E134" s="96">
        <f t="shared" si="14"/>
        <v>0</v>
      </c>
      <c r="F134" s="96">
        <f t="shared" si="10"/>
        <v>0</v>
      </c>
      <c r="G134" s="96">
        <f t="shared" si="11"/>
        <v>0</v>
      </c>
      <c r="H134" s="96">
        <f t="shared" si="12"/>
        <v>0</v>
      </c>
      <c r="I134" s="97">
        <f t="shared" si="13"/>
        <v>0</v>
      </c>
      <c r="J134" s="87">
        <f t="shared" si="15"/>
        <v>0</v>
      </c>
    </row>
    <row r="135" spans="1:10" s="70" customFormat="1" x14ac:dyDescent="0.3">
      <c r="A135" s="69"/>
      <c r="D135" s="75" t="s">
        <v>123</v>
      </c>
      <c r="E135" s="96">
        <f t="shared" si="14"/>
        <v>0</v>
      </c>
      <c r="F135" s="96">
        <f t="shared" si="10"/>
        <v>0</v>
      </c>
      <c r="G135" s="96">
        <f t="shared" si="11"/>
        <v>0</v>
      </c>
      <c r="H135" s="96">
        <f t="shared" si="12"/>
        <v>0</v>
      </c>
      <c r="I135" s="97">
        <f t="shared" si="13"/>
        <v>0</v>
      </c>
      <c r="J135" s="87">
        <f t="shared" si="15"/>
        <v>0</v>
      </c>
    </row>
    <row r="136" spans="1:10" s="70" customFormat="1" x14ac:dyDescent="0.3">
      <c r="A136" s="69"/>
      <c r="D136" s="74" t="s">
        <v>334</v>
      </c>
      <c r="E136" s="96">
        <f t="shared" si="14"/>
        <v>0</v>
      </c>
      <c r="F136" s="96">
        <f t="shared" si="10"/>
        <v>0</v>
      </c>
      <c r="G136" s="96">
        <f t="shared" si="11"/>
        <v>0</v>
      </c>
      <c r="H136" s="96">
        <f t="shared" si="12"/>
        <v>0</v>
      </c>
      <c r="I136" s="97">
        <f t="shared" si="13"/>
        <v>0</v>
      </c>
      <c r="J136" s="87">
        <f t="shared" si="15"/>
        <v>0</v>
      </c>
    </row>
    <row r="137" spans="1:10" s="70" customFormat="1" x14ac:dyDescent="0.3">
      <c r="A137" s="69"/>
      <c r="D137" s="75" t="s">
        <v>124</v>
      </c>
      <c r="E137" s="96">
        <f t="shared" si="14"/>
        <v>0</v>
      </c>
      <c r="F137" s="96">
        <f t="shared" si="10"/>
        <v>0</v>
      </c>
      <c r="G137" s="96">
        <f t="shared" si="11"/>
        <v>0</v>
      </c>
      <c r="H137" s="96">
        <f t="shared" si="12"/>
        <v>0</v>
      </c>
      <c r="I137" s="97">
        <f t="shared" si="13"/>
        <v>0</v>
      </c>
      <c r="J137" s="87">
        <f t="shared" si="15"/>
        <v>0</v>
      </c>
    </row>
    <row r="138" spans="1:10" s="70" customFormat="1" x14ac:dyDescent="0.3">
      <c r="A138" s="69"/>
      <c r="D138" s="74" t="s">
        <v>125</v>
      </c>
      <c r="E138" s="96">
        <f t="shared" si="14"/>
        <v>0</v>
      </c>
      <c r="F138" s="96">
        <f t="shared" si="10"/>
        <v>0</v>
      </c>
      <c r="G138" s="96">
        <f t="shared" si="11"/>
        <v>0</v>
      </c>
      <c r="H138" s="96">
        <f t="shared" si="12"/>
        <v>0</v>
      </c>
      <c r="I138" s="97">
        <f t="shared" si="13"/>
        <v>0</v>
      </c>
      <c r="J138" s="87">
        <f t="shared" si="15"/>
        <v>0</v>
      </c>
    </row>
    <row r="139" spans="1:10" s="70" customFormat="1" x14ac:dyDescent="0.3">
      <c r="A139" s="69"/>
      <c r="D139" s="74" t="s">
        <v>335</v>
      </c>
      <c r="E139" s="96">
        <f t="shared" si="14"/>
        <v>0</v>
      </c>
      <c r="F139" s="96">
        <f t="shared" si="10"/>
        <v>0</v>
      </c>
      <c r="G139" s="96">
        <f t="shared" si="11"/>
        <v>0</v>
      </c>
      <c r="H139" s="96">
        <f t="shared" si="12"/>
        <v>0</v>
      </c>
      <c r="I139" s="97">
        <f t="shared" si="13"/>
        <v>0</v>
      </c>
      <c r="J139" s="87">
        <f t="shared" si="15"/>
        <v>0</v>
      </c>
    </row>
    <row r="140" spans="1:10" s="70" customFormat="1" x14ac:dyDescent="0.3">
      <c r="A140" s="69"/>
      <c r="D140" s="74" t="s">
        <v>126</v>
      </c>
      <c r="E140" s="96">
        <f t="shared" si="14"/>
        <v>0</v>
      </c>
      <c r="F140" s="96">
        <f t="shared" si="10"/>
        <v>0</v>
      </c>
      <c r="G140" s="96">
        <f t="shared" si="11"/>
        <v>0</v>
      </c>
      <c r="H140" s="96">
        <f t="shared" si="12"/>
        <v>0</v>
      </c>
      <c r="I140" s="97">
        <f t="shared" si="13"/>
        <v>0</v>
      </c>
      <c r="J140" s="87">
        <f t="shared" si="15"/>
        <v>0</v>
      </c>
    </row>
    <row r="141" spans="1:10" s="70" customFormat="1" x14ac:dyDescent="0.3">
      <c r="A141" s="69"/>
      <c r="D141" s="74" t="s">
        <v>127</v>
      </c>
      <c r="E141" s="96">
        <f t="shared" si="14"/>
        <v>0</v>
      </c>
      <c r="F141" s="96">
        <f t="shared" si="10"/>
        <v>0</v>
      </c>
      <c r="G141" s="96">
        <f t="shared" si="11"/>
        <v>0</v>
      </c>
      <c r="H141" s="96">
        <f t="shared" si="12"/>
        <v>0</v>
      </c>
      <c r="I141" s="97">
        <f t="shared" si="13"/>
        <v>0</v>
      </c>
      <c r="J141" s="87">
        <f t="shared" si="15"/>
        <v>0</v>
      </c>
    </row>
    <row r="142" spans="1:10" s="70" customFormat="1" x14ac:dyDescent="0.3">
      <c r="A142" s="69"/>
      <c r="D142" s="74" t="s">
        <v>165</v>
      </c>
      <c r="E142" s="96">
        <f t="shared" si="14"/>
        <v>0</v>
      </c>
      <c r="F142" s="96">
        <f t="shared" si="10"/>
        <v>0</v>
      </c>
      <c r="G142" s="96">
        <f t="shared" si="11"/>
        <v>0</v>
      </c>
      <c r="H142" s="96">
        <f t="shared" si="12"/>
        <v>0</v>
      </c>
      <c r="I142" s="97">
        <f t="shared" si="13"/>
        <v>0</v>
      </c>
      <c r="J142" s="87">
        <f t="shared" si="15"/>
        <v>0</v>
      </c>
    </row>
    <row r="143" spans="1:10" s="70" customFormat="1" x14ac:dyDescent="0.3">
      <c r="A143" s="69"/>
      <c r="D143" s="76" t="s">
        <v>128</v>
      </c>
      <c r="E143" s="96">
        <f t="shared" si="14"/>
        <v>0</v>
      </c>
      <c r="F143" s="96">
        <f t="shared" si="10"/>
        <v>0</v>
      </c>
      <c r="G143" s="96">
        <f t="shared" si="11"/>
        <v>0</v>
      </c>
      <c r="H143" s="96">
        <f t="shared" si="12"/>
        <v>0</v>
      </c>
      <c r="I143" s="97">
        <f t="shared" si="13"/>
        <v>0</v>
      </c>
      <c r="J143" s="87">
        <f t="shared" si="15"/>
        <v>0</v>
      </c>
    </row>
    <row r="144" spans="1:10" s="70" customFormat="1" x14ac:dyDescent="0.3">
      <c r="A144" s="69"/>
      <c r="D144" s="74" t="s">
        <v>336</v>
      </c>
      <c r="E144" s="96">
        <f t="shared" si="14"/>
        <v>0</v>
      </c>
      <c r="F144" s="96">
        <f t="shared" si="10"/>
        <v>0</v>
      </c>
      <c r="G144" s="96">
        <f t="shared" si="11"/>
        <v>0</v>
      </c>
      <c r="H144" s="96">
        <f t="shared" si="12"/>
        <v>0</v>
      </c>
      <c r="I144" s="97">
        <f t="shared" si="13"/>
        <v>0</v>
      </c>
      <c r="J144" s="87">
        <f t="shared" si="15"/>
        <v>0</v>
      </c>
    </row>
    <row r="145" spans="1:10" s="70" customFormat="1" x14ac:dyDescent="0.3">
      <c r="A145" s="69"/>
      <c r="D145" s="74" t="s">
        <v>337</v>
      </c>
      <c r="E145" s="96">
        <f t="shared" si="14"/>
        <v>0</v>
      </c>
      <c r="F145" s="96">
        <f t="shared" si="10"/>
        <v>0</v>
      </c>
      <c r="G145" s="96">
        <f t="shared" si="11"/>
        <v>0</v>
      </c>
      <c r="H145" s="96">
        <f t="shared" si="12"/>
        <v>0</v>
      </c>
      <c r="I145" s="97">
        <f t="shared" si="13"/>
        <v>0</v>
      </c>
      <c r="J145" s="87">
        <f t="shared" si="15"/>
        <v>0</v>
      </c>
    </row>
    <row r="146" spans="1:10" s="70" customFormat="1" x14ac:dyDescent="0.3">
      <c r="A146" s="69"/>
      <c r="D146" s="76" t="s">
        <v>129</v>
      </c>
      <c r="E146" s="96">
        <f t="shared" ref="E146:E170" si="22">SUMIF(D$44:D$52,D146,G$44:G$52)</f>
        <v>0</v>
      </c>
      <c r="F146" s="96">
        <f t="shared" ref="F146:F170" si="23">SUMIF(D$57:D$65,D146,G$57:G$65)</f>
        <v>0</v>
      </c>
      <c r="G146" s="96">
        <f t="shared" ref="G146:G170" si="24">SUMIF(D$71:D$79,D146,G$71:G$79)</f>
        <v>0</v>
      </c>
      <c r="H146" s="96">
        <f t="shared" ref="H146:H170" si="25">SUMIF(D$85:D$93,D146,G$85:G$93)</f>
        <v>0</v>
      </c>
      <c r="I146" s="97">
        <f t="shared" ref="I146:I170" si="26">SUMIF(D$99:D$107,D146,G$99:G$107)</f>
        <v>0</v>
      </c>
      <c r="J146" s="87">
        <f t="shared" si="15"/>
        <v>0</v>
      </c>
    </row>
    <row r="147" spans="1:10" s="70" customFormat="1" x14ac:dyDescent="0.3">
      <c r="A147" s="69"/>
      <c r="D147" s="76" t="s">
        <v>338</v>
      </c>
      <c r="E147" s="96">
        <f t="shared" si="22"/>
        <v>0</v>
      </c>
      <c r="F147" s="96">
        <f t="shared" si="23"/>
        <v>0</v>
      </c>
      <c r="G147" s="96">
        <f t="shared" si="24"/>
        <v>0</v>
      </c>
      <c r="H147" s="96">
        <f t="shared" si="25"/>
        <v>0</v>
      </c>
      <c r="I147" s="97">
        <f t="shared" si="26"/>
        <v>0</v>
      </c>
      <c r="J147" s="87">
        <f t="shared" si="15"/>
        <v>0</v>
      </c>
    </row>
    <row r="148" spans="1:10" s="70" customFormat="1" x14ac:dyDescent="0.3">
      <c r="A148" s="69"/>
      <c r="D148" s="74" t="s">
        <v>130</v>
      </c>
      <c r="E148" s="96">
        <f t="shared" si="22"/>
        <v>0</v>
      </c>
      <c r="F148" s="96">
        <f t="shared" si="23"/>
        <v>0</v>
      </c>
      <c r="G148" s="96">
        <f t="shared" si="24"/>
        <v>0</v>
      </c>
      <c r="H148" s="96">
        <f t="shared" si="25"/>
        <v>0</v>
      </c>
      <c r="I148" s="97">
        <f t="shared" si="26"/>
        <v>0</v>
      </c>
      <c r="J148" s="87">
        <f t="shared" si="15"/>
        <v>0</v>
      </c>
    </row>
    <row r="149" spans="1:10" s="70" customFormat="1" x14ac:dyDescent="0.3">
      <c r="A149" s="69"/>
      <c r="D149" s="74" t="s">
        <v>131</v>
      </c>
      <c r="E149" s="96">
        <f t="shared" si="22"/>
        <v>0</v>
      </c>
      <c r="F149" s="96">
        <f t="shared" si="23"/>
        <v>0</v>
      </c>
      <c r="G149" s="96">
        <f t="shared" si="24"/>
        <v>0</v>
      </c>
      <c r="H149" s="96">
        <f t="shared" si="25"/>
        <v>0</v>
      </c>
      <c r="I149" s="97">
        <f t="shared" si="26"/>
        <v>0</v>
      </c>
      <c r="J149" s="87">
        <f t="shared" si="15"/>
        <v>0</v>
      </c>
    </row>
    <row r="150" spans="1:10" s="70" customFormat="1" x14ac:dyDescent="0.3">
      <c r="A150" s="69"/>
      <c r="D150" s="74" t="s">
        <v>305</v>
      </c>
      <c r="E150" s="96">
        <f t="shared" si="22"/>
        <v>0</v>
      </c>
      <c r="F150" s="96">
        <f t="shared" si="23"/>
        <v>0</v>
      </c>
      <c r="G150" s="96">
        <f t="shared" si="24"/>
        <v>0</v>
      </c>
      <c r="H150" s="96">
        <f t="shared" si="25"/>
        <v>0</v>
      </c>
      <c r="I150" s="97">
        <f t="shared" si="26"/>
        <v>0</v>
      </c>
      <c r="J150" s="87">
        <f t="shared" si="15"/>
        <v>0</v>
      </c>
    </row>
    <row r="151" spans="1:10" s="70" customFormat="1" x14ac:dyDescent="0.3">
      <c r="A151" s="69"/>
      <c r="D151" s="74" t="s">
        <v>132</v>
      </c>
      <c r="E151" s="96">
        <f t="shared" si="22"/>
        <v>0</v>
      </c>
      <c r="F151" s="96">
        <f t="shared" si="23"/>
        <v>0</v>
      </c>
      <c r="G151" s="96">
        <f t="shared" si="24"/>
        <v>0</v>
      </c>
      <c r="H151" s="96">
        <f t="shared" si="25"/>
        <v>0</v>
      </c>
      <c r="I151" s="97">
        <f t="shared" si="26"/>
        <v>0</v>
      </c>
      <c r="J151" s="87">
        <f t="shared" si="15"/>
        <v>0</v>
      </c>
    </row>
    <row r="152" spans="1:10" s="70" customFormat="1" x14ac:dyDescent="0.3">
      <c r="A152" s="69"/>
      <c r="D152" s="74" t="s">
        <v>306</v>
      </c>
      <c r="E152" s="96">
        <f t="shared" si="22"/>
        <v>0</v>
      </c>
      <c r="F152" s="96">
        <f t="shared" si="23"/>
        <v>0</v>
      </c>
      <c r="G152" s="96">
        <f t="shared" si="24"/>
        <v>0</v>
      </c>
      <c r="H152" s="96">
        <f t="shared" si="25"/>
        <v>0</v>
      </c>
      <c r="I152" s="97">
        <f t="shared" si="26"/>
        <v>0</v>
      </c>
      <c r="J152" s="87">
        <f t="shared" si="15"/>
        <v>0</v>
      </c>
    </row>
    <row r="153" spans="1:10" s="70" customFormat="1" x14ac:dyDescent="0.3">
      <c r="A153" s="69"/>
      <c r="D153" s="74" t="s">
        <v>133</v>
      </c>
      <c r="E153" s="96">
        <f t="shared" si="22"/>
        <v>0</v>
      </c>
      <c r="F153" s="96">
        <f t="shared" si="23"/>
        <v>0</v>
      </c>
      <c r="G153" s="96">
        <f t="shared" si="24"/>
        <v>0</v>
      </c>
      <c r="H153" s="96">
        <f t="shared" si="25"/>
        <v>0</v>
      </c>
      <c r="I153" s="97">
        <f t="shared" si="26"/>
        <v>0</v>
      </c>
      <c r="J153" s="87">
        <f t="shared" si="15"/>
        <v>0</v>
      </c>
    </row>
    <row r="154" spans="1:10" s="70" customFormat="1" x14ac:dyDescent="0.3">
      <c r="A154" s="69"/>
      <c r="D154" s="74" t="s">
        <v>134</v>
      </c>
      <c r="E154" s="96">
        <f t="shared" si="22"/>
        <v>0</v>
      </c>
      <c r="F154" s="96">
        <f t="shared" si="23"/>
        <v>0</v>
      </c>
      <c r="G154" s="96">
        <f t="shared" si="24"/>
        <v>0</v>
      </c>
      <c r="H154" s="96">
        <f t="shared" si="25"/>
        <v>0</v>
      </c>
      <c r="I154" s="97">
        <f t="shared" si="26"/>
        <v>0</v>
      </c>
      <c r="J154" s="87">
        <f t="shared" si="15"/>
        <v>0</v>
      </c>
    </row>
    <row r="155" spans="1:10" s="70" customFormat="1" x14ac:dyDescent="0.3">
      <c r="A155" s="69"/>
      <c r="D155" s="74" t="s">
        <v>135</v>
      </c>
      <c r="E155" s="96">
        <f t="shared" si="22"/>
        <v>0</v>
      </c>
      <c r="F155" s="96">
        <f t="shared" si="23"/>
        <v>0</v>
      </c>
      <c r="G155" s="96">
        <f t="shared" si="24"/>
        <v>0</v>
      </c>
      <c r="H155" s="96">
        <f t="shared" si="25"/>
        <v>0</v>
      </c>
      <c r="I155" s="97">
        <f t="shared" si="26"/>
        <v>0</v>
      </c>
      <c r="J155" s="87">
        <f t="shared" si="15"/>
        <v>0</v>
      </c>
    </row>
    <row r="156" spans="1:10" s="70" customFormat="1" x14ac:dyDescent="0.3">
      <c r="A156" s="69"/>
      <c r="D156" s="74" t="s">
        <v>136</v>
      </c>
      <c r="E156" s="96">
        <f t="shared" si="22"/>
        <v>0</v>
      </c>
      <c r="F156" s="96">
        <f t="shared" si="23"/>
        <v>0</v>
      </c>
      <c r="G156" s="96">
        <f t="shared" si="24"/>
        <v>0</v>
      </c>
      <c r="H156" s="96">
        <f t="shared" si="25"/>
        <v>0</v>
      </c>
      <c r="I156" s="97">
        <f t="shared" si="26"/>
        <v>0</v>
      </c>
      <c r="J156" s="87">
        <f t="shared" si="15"/>
        <v>0</v>
      </c>
    </row>
    <row r="157" spans="1:10" s="70" customFormat="1" x14ac:dyDescent="0.3">
      <c r="A157" s="69"/>
      <c r="D157" s="74" t="s">
        <v>173</v>
      </c>
      <c r="E157" s="96">
        <f t="shared" si="22"/>
        <v>0</v>
      </c>
      <c r="F157" s="96">
        <f t="shared" si="23"/>
        <v>0</v>
      </c>
      <c r="G157" s="96">
        <f t="shared" si="24"/>
        <v>0</v>
      </c>
      <c r="H157" s="96">
        <f t="shared" si="25"/>
        <v>0</v>
      </c>
      <c r="I157" s="97">
        <f t="shared" si="26"/>
        <v>0</v>
      </c>
      <c r="J157" s="87">
        <f t="shared" si="15"/>
        <v>0</v>
      </c>
    </row>
    <row r="158" spans="1:10" s="70" customFormat="1" x14ac:dyDescent="0.3">
      <c r="A158" s="69"/>
      <c r="D158" s="74" t="s">
        <v>0</v>
      </c>
      <c r="E158" s="96">
        <f t="shared" si="22"/>
        <v>0</v>
      </c>
      <c r="F158" s="96">
        <f t="shared" si="23"/>
        <v>0</v>
      </c>
      <c r="G158" s="96">
        <f t="shared" si="24"/>
        <v>0</v>
      </c>
      <c r="H158" s="96">
        <f t="shared" si="25"/>
        <v>0</v>
      </c>
      <c r="I158" s="97">
        <f t="shared" si="26"/>
        <v>0</v>
      </c>
      <c r="J158" s="87">
        <f t="shared" si="15"/>
        <v>0</v>
      </c>
    </row>
    <row r="159" spans="1:10" s="70" customFormat="1" x14ac:dyDescent="0.3">
      <c r="A159" s="69"/>
      <c r="D159" s="74" t="s">
        <v>295</v>
      </c>
      <c r="E159" s="96">
        <f t="shared" si="22"/>
        <v>0</v>
      </c>
      <c r="F159" s="96">
        <f t="shared" si="23"/>
        <v>0</v>
      </c>
      <c r="G159" s="96">
        <f t="shared" si="24"/>
        <v>0</v>
      </c>
      <c r="H159" s="96">
        <f t="shared" si="25"/>
        <v>0</v>
      </c>
      <c r="I159" s="97">
        <f t="shared" si="26"/>
        <v>0</v>
      </c>
      <c r="J159" s="87">
        <f t="shared" si="15"/>
        <v>0</v>
      </c>
    </row>
    <row r="160" spans="1:10" s="70" customFormat="1" x14ac:dyDescent="0.3">
      <c r="A160" s="69"/>
      <c r="D160" s="74" t="s">
        <v>137</v>
      </c>
      <c r="E160" s="96">
        <f t="shared" si="22"/>
        <v>0</v>
      </c>
      <c r="F160" s="96">
        <f t="shared" si="23"/>
        <v>0</v>
      </c>
      <c r="G160" s="96">
        <f t="shared" si="24"/>
        <v>0</v>
      </c>
      <c r="H160" s="96">
        <f t="shared" si="25"/>
        <v>0</v>
      </c>
      <c r="I160" s="97">
        <f t="shared" si="26"/>
        <v>0</v>
      </c>
      <c r="J160" s="87">
        <f t="shared" si="15"/>
        <v>0</v>
      </c>
    </row>
    <row r="161" spans="1:10" s="70" customFormat="1" x14ac:dyDescent="0.3">
      <c r="A161" s="69"/>
      <c r="D161" s="74" t="s">
        <v>346</v>
      </c>
      <c r="E161" s="96">
        <f t="shared" si="22"/>
        <v>0</v>
      </c>
      <c r="F161" s="96">
        <f t="shared" si="23"/>
        <v>0</v>
      </c>
      <c r="G161" s="96">
        <f t="shared" si="24"/>
        <v>0</v>
      </c>
      <c r="H161" s="96">
        <f t="shared" si="25"/>
        <v>0</v>
      </c>
      <c r="I161" s="97">
        <f t="shared" si="26"/>
        <v>0</v>
      </c>
      <c r="J161" s="87">
        <f t="shared" si="15"/>
        <v>0</v>
      </c>
    </row>
    <row r="162" spans="1:10" s="70" customFormat="1" x14ac:dyDescent="0.3">
      <c r="A162" s="69"/>
      <c r="D162" s="74" t="s">
        <v>138</v>
      </c>
      <c r="E162" s="96">
        <f t="shared" si="22"/>
        <v>0</v>
      </c>
      <c r="F162" s="96">
        <f t="shared" si="23"/>
        <v>0</v>
      </c>
      <c r="G162" s="96">
        <f t="shared" si="24"/>
        <v>0</v>
      </c>
      <c r="H162" s="96">
        <f t="shared" si="25"/>
        <v>0</v>
      </c>
      <c r="I162" s="97">
        <f t="shared" si="26"/>
        <v>0</v>
      </c>
      <c r="J162" s="87">
        <f t="shared" si="15"/>
        <v>0</v>
      </c>
    </row>
    <row r="163" spans="1:10" s="70" customFormat="1" x14ac:dyDescent="0.3">
      <c r="A163" s="69"/>
      <c r="D163" s="75" t="s">
        <v>347</v>
      </c>
      <c r="E163" s="96">
        <f>SUMIF(D$44:D$52,D163,G$44:G$52)</f>
        <v>0</v>
      </c>
      <c r="F163" s="96">
        <f t="shared" si="23"/>
        <v>0</v>
      </c>
      <c r="G163" s="96">
        <f t="shared" si="24"/>
        <v>0</v>
      </c>
      <c r="H163" s="96">
        <f t="shared" si="25"/>
        <v>0</v>
      </c>
      <c r="I163" s="97">
        <f t="shared" si="26"/>
        <v>0</v>
      </c>
      <c r="J163" s="87">
        <f t="shared" si="15"/>
        <v>0</v>
      </c>
    </row>
    <row r="164" spans="1:10" s="70" customFormat="1" x14ac:dyDescent="0.3">
      <c r="A164" s="69"/>
      <c r="D164" s="74" t="s">
        <v>298</v>
      </c>
      <c r="E164" s="96">
        <f t="shared" si="22"/>
        <v>0</v>
      </c>
      <c r="F164" s="96">
        <f t="shared" si="23"/>
        <v>0</v>
      </c>
      <c r="G164" s="96">
        <f t="shared" si="24"/>
        <v>0</v>
      </c>
      <c r="H164" s="96">
        <f t="shared" si="25"/>
        <v>0</v>
      </c>
      <c r="I164" s="97">
        <f t="shared" si="26"/>
        <v>0</v>
      </c>
      <c r="J164" s="87">
        <f t="shared" si="15"/>
        <v>0</v>
      </c>
    </row>
    <row r="165" spans="1:10" s="70" customFormat="1" x14ac:dyDescent="0.3">
      <c r="A165" s="69"/>
      <c r="D165" s="74" t="s">
        <v>139</v>
      </c>
      <c r="E165" s="96">
        <f t="shared" si="22"/>
        <v>0</v>
      </c>
      <c r="F165" s="96">
        <f t="shared" si="23"/>
        <v>0</v>
      </c>
      <c r="G165" s="96">
        <f t="shared" si="24"/>
        <v>0</v>
      </c>
      <c r="H165" s="96">
        <f t="shared" si="25"/>
        <v>0</v>
      </c>
      <c r="I165" s="97">
        <f t="shared" si="26"/>
        <v>0</v>
      </c>
      <c r="J165" s="87">
        <f t="shared" si="15"/>
        <v>0</v>
      </c>
    </row>
    <row r="166" spans="1:10" s="70" customFormat="1" x14ac:dyDescent="0.3">
      <c r="A166" s="69"/>
      <c r="D166" s="74" t="s">
        <v>1</v>
      </c>
      <c r="E166" s="96">
        <f t="shared" si="22"/>
        <v>0</v>
      </c>
      <c r="F166" s="96">
        <f t="shared" si="23"/>
        <v>0</v>
      </c>
      <c r="G166" s="96">
        <f t="shared" si="24"/>
        <v>0</v>
      </c>
      <c r="H166" s="96">
        <f t="shared" si="25"/>
        <v>0</v>
      </c>
      <c r="I166" s="97">
        <f t="shared" si="26"/>
        <v>0</v>
      </c>
      <c r="J166" s="87">
        <f t="shared" si="15"/>
        <v>0</v>
      </c>
    </row>
    <row r="167" spans="1:10" s="70" customFormat="1" x14ac:dyDescent="0.3">
      <c r="A167" s="69"/>
      <c r="D167" s="74" t="s">
        <v>339</v>
      </c>
      <c r="E167" s="96">
        <f t="shared" si="22"/>
        <v>0</v>
      </c>
      <c r="F167" s="96">
        <f t="shared" si="23"/>
        <v>0</v>
      </c>
      <c r="G167" s="96">
        <f t="shared" si="24"/>
        <v>0</v>
      </c>
      <c r="H167" s="96">
        <f t="shared" si="25"/>
        <v>0</v>
      </c>
      <c r="I167" s="97">
        <f t="shared" si="26"/>
        <v>0</v>
      </c>
      <c r="J167" s="87">
        <f t="shared" si="15"/>
        <v>0</v>
      </c>
    </row>
    <row r="168" spans="1:10" s="70" customFormat="1" x14ac:dyDescent="0.3">
      <c r="A168" s="69"/>
      <c r="D168" s="74" t="s">
        <v>140</v>
      </c>
      <c r="E168" s="96">
        <f t="shared" si="22"/>
        <v>0</v>
      </c>
      <c r="F168" s="96">
        <f t="shared" si="23"/>
        <v>0</v>
      </c>
      <c r="G168" s="96">
        <f t="shared" si="24"/>
        <v>0</v>
      </c>
      <c r="H168" s="96">
        <f t="shared" si="25"/>
        <v>0</v>
      </c>
      <c r="I168" s="97">
        <f t="shared" si="26"/>
        <v>0</v>
      </c>
      <c r="J168" s="87">
        <f t="shared" si="15"/>
        <v>0</v>
      </c>
    </row>
    <row r="169" spans="1:10" s="70" customFormat="1" x14ac:dyDescent="0.3">
      <c r="A169" s="69"/>
      <c r="D169" s="111" t="s">
        <v>340</v>
      </c>
      <c r="E169" s="96">
        <f t="shared" ref="E169" si="27">SUMIF(D$44:D$52,D169,G$44:G$52)</f>
        <v>0</v>
      </c>
      <c r="F169" s="96">
        <f t="shared" ref="F169" si="28">SUMIF(D$57:D$65,D169,G$57:G$65)</f>
        <v>0</v>
      </c>
      <c r="G169" s="96">
        <f t="shared" ref="G169" si="29">SUMIF(D$71:D$79,D169,G$71:G$79)</f>
        <v>0</v>
      </c>
      <c r="H169" s="96">
        <f t="shared" ref="H169" si="30">SUMIF(D$85:D$93,D169,G$85:G$93)</f>
        <v>0</v>
      </c>
      <c r="I169" s="97">
        <f t="shared" ref="I169" si="31">SUMIF(D$99:D$107,D169,G$99:G$107)</f>
        <v>0</v>
      </c>
      <c r="J169" s="87">
        <f t="shared" ref="J169" si="32">SUM(E169:I169)</f>
        <v>0</v>
      </c>
    </row>
    <row r="170" spans="1:10" s="70" customFormat="1" x14ac:dyDescent="0.3">
      <c r="D170" s="77" t="s">
        <v>141</v>
      </c>
      <c r="E170" s="98">
        <f t="shared" si="22"/>
        <v>0</v>
      </c>
      <c r="F170" s="98">
        <f t="shared" si="23"/>
        <v>0</v>
      </c>
      <c r="G170" s="98">
        <f t="shared" si="24"/>
        <v>0</v>
      </c>
      <c r="H170" s="98">
        <f t="shared" si="25"/>
        <v>0</v>
      </c>
      <c r="I170" s="99">
        <f t="shared" si="26"/>
        <v>0</v>
      </c>
      <c r="J170" s="87">
        <f t="shared" si="15"/>
        <v>0</v>
      </c>
    </row>
    <row r="171" spans="1:10" s="70" customFormat="1" x14ac:dyDescent="0.3">
      <c r="D171" s="120" t="s">
        <v>142</v>
      </c>
      <c r="E171" s="98">
        <f t="shared" ref="E171:E180" si="33">SUMIF(D$44:D$52,D171,G$44:G$52)</f>
        <v>0</v>
      </c>
      <c r="F171" s="98">
        <f t="shared" ref="F171:F180" si="34">SUMIF(D$57:D$65,D171,G$57:G$65)</f>
        <v>0</v>
      </c>
      <c r="G171" s="98">
        <f t="shared" ref="G171:G180" si="35">SUMIF(D$71:D$79,D171,G$71:G$79)</f>
        <v>0</v>
      </c>
      <c r="H171" s="98">
        <f t="shared" ref="H171:H180" si="36">SUMIF(D$85:D$93,D171,G$85:G$93)</f>
        <v>0</v>
      </c>
      <c r="I171" s="99">
        <f t="shared" ref="I171:I180" si="37">SUMIF(D$99:D$107,D171,G$99:G$107)</f>
        <v>0</v>
      </c>
      <c r="J171" s="87">
        <f t="shared" ref="J171:J180" si="38">SUM(E171:I171)</f>
        <v>0</v>
      </c>
    </row>
    <row r="172" spans="1:10" s="70" customFormat="1" x14ac:dyDescent="0.3">
      <c r="D172" s="120" t="s">
        <v>143</v>
      </c>
      <c r="E172" s="98">
        <f t="shared" si="33"/>
        <v>0</v>
      </c>
      <c r="F172" s="98">
        <f t="shared" si="34"/>
        <v>0</v>
      </c>
      <c r="G172" s="98">
        <f t="shared" si="35"/>
        <v>0</v>
      </c>
      <c r="H172" s="98">
        <f t="shared" si="36"/>
        <v>0</v>
      </c>
      <c r="I172" s="99">
        <f t="shared" si="37"/>
        <v>0</v>
      </c>
      <c r="J172" s="87">
        <f t="shared" si="38"/>
        <v>0</v>
      </c>
    </row>
    <row r="173" spans="1:10" s="70" customFormat="1" x14ac:dyDescent="0.3">
      <c r="D173" s="120" t="s">
        <v>341</v>
      </c>
      <c r="E173" s="98">
        <f t="shared" si="33"/>
        <v>0</v>
      </c>
      <c r="F173" s="98">
        <f t="shared" si="34"/>
        <v>0</v>
      </c>
      <c r="G173" s="98">
        <f t="shared" si="35"/>
        <v>0</v>
      </c>
      <c r="H173" s="98">
        <f t="shared" si="36"/>
        <v>0</v>
      </c>
      <c r="I173" s="99">
        <f t="shared" si="37"/>
        <v>0</v>
      </c>
      <c r="J173" s="87">
        <f t="shared" si="38"/>
        <v>0</v>
      </c>
    </row>
    <row r="174" spans="1:10" s="70" customFormat="1" x14ac:dyDescent="0.3">
      <c r="D174" s="120" t="s">
        <v>144</v>
      </c>
      <c r="E174" s="98">
        <f t="shared" si="33"/>
        <v>0</v>
      </c>
      <c r="F174" s="98">
        <f t="shared" si="34"/>
        <v>0</v>
      </c>
      <c r="G174" s="98">
        <f t="shared" si="35"/>
        <v>0</v>
      </c>
      <c r="H174" s="98">
        <f t="shared" si="36"/>
        <v>0</v>
      </c>
      <c r="I174" s="99">
        <f t="shared" si="37"/>
        <v>0</v>
      </c>
      <c r="J174" s="87">
        <f t="shared" si="38"/>
        <v>0</v>
      </c>
    </row>
    <row r="175" spans="1:10" s="70" customFormat="1" x14ac:dyDescent="0.3">
      <c r="D175" s="120" t="s">
        <v>145</v>
      </c>
      <c r="E175" s="98">
        <f t="shared" si="33"/>
        <v>0</v>
      </c>
      <c r="F175" s="98">
        <f t="shared" si="34"/>
        <v>0</v>
      </c>
      <c r="G175" s="98">
        <f t="shared" si="35"/>
        <v>0</v>
      </c>
      <c r="H175" s="98">
        <f t="shared" si="36"/>
        <v>0</v>
      </c>
      <c r="I175" s="99">
        <f t="shared" si="37"/>
        <v>0</v>
      </c>
      <c r="J175" s="87">
        <f t="shared" si="38"/>
        <v>0</v>
      </c>
    </row>
    <row r="176" spans="1:10" s="70" customFormat="1" x14ac:dyDescent="0.3">
      <c r="D176" s="120" t="s">
        <v>146</v>
      </c>
      <c r="E176" s="98">
        <f t="shared" si="33"/>
        <v>0</v>
      </c>
      <c r="F176" s="98">
        <f t="shared" si="34"/>
        <v>0</v>
      </c>
      <c r="G176" s="98">
        <f t="shared" si="35"/>
        <v>0</v>
      </c>
      <c r="H176" s="98">
        <f t="shared" si="36"/>
        <v>0</v>
      </c>
      <c r="I176" s="99">
        <f t="shared" si="37"/>
        <v>0</v>
      </c>
      <c r="J176" s="87">
        <f t="shared" si="38"/>
        <v>0</v>
      </c>
    </row>
    <row r="177" spans="1:10" s="70" customFormat="1" x14ac:dyDescent="0.3">
      <c r="D177" s="120" t="s">
        <v>147</v>
      </c>
      <c r="E177" s="98">
        <f t="shared" si="33"/>
        <v>0</v>
      </c>
      <c r="F177" s="98">
        <f t="shared" si="34"/>
        <v>0</v>
      </c>
      <c r="G177" s="98">
        <f t="shared" si="35"/>
        <v>0</v>
      </c>
      <c r="H177" s="98">
        <f t="shared" si="36"/>
        <v>0</v>
      </c>
      <c r="I177" s="99">
        <f t="shared" si="37"/>
        <v>0</v>
      </c>
      <c r="J177" s="87">
        <f t="shared" si="38"/>
        <v>0</v>
      </c>
    </row>
    <row r="178" spans="1:10" s="70" customFormat="1" x14ac:dyDescent="0.3">
      <c r="D178" s="120" t="s">
        <v>158</v>
      </c>
      <c r="E178" s="98">
        <f t="shared" si="33"/>
        <v>0</v>
      </c>
      <c r="F178" s="98">
        <f t="shared" si="34"/>
        <v>0</v>
      </c>
      <c r="G178" s="98">
        <f t="shared" si="35"/>
        <v>0</v>
      </c>
      <c r="H178" s="98">
        <f t="shared" si="36"/>
        <v>0</v>
      </c>
      <c r="I178" s="99">
        <f t="shared" si="37"/>
        <v>0</v>
      </c>
      <c r="J178" s="87">
        <f t="shared" si="38"/>
        <v>0</v>
      </c>
    </row>
    <row r="179" spans="1:10" s="70" customFormat="1" x14ac:dyDescent="0.3">
      <c r="D179" s="120" t="s">
        <v>148</v>
      </c>
      <c r="E179" s="98">
        <f t="shared" si="33"/>
        <v>0</v>
      </c>
      <c r="F179" s="98">
        <f t="shared" si="34"/>
        <v>0</v>
      </c>
      <c r="G179" s="98">
        <f t="shared" si="35"/>
        <v>0</v>
      </c>
      <c r="H179" s="98">
        <f t="shared" si="36"/>
        <v>0</v>
      </c>
      <c r="I179" s="99">
        <f t="shared" si="37"/>
        <v>0</v>
      </c>
      <c r="J179" s="87">
        <f t="shared" si="38"/>
        <v>0</v>
      </c>
    </row>
    <row r="180" spans="1:10" s="70" customFormat="1" x14ac:dyDescent="0.3">
      <c r="D180" s="120" t="s">
        <v>304</v>
      </c>
      <c r="E180" s="98">
        <f t="shared" si="33"/>
        <v>0</v>
      </c>
      <c r="F180" s="98">
        <f t="shared" si="34"/>
        <v>0</v>
      </c>
      <c r="G180" s="98">
        <f t="shared" si="35"/>
        <v>0</v>
      </c>
      <c r="H180" s="98">
        <f t="shared" si="36"/>
        <v>0</v>
      </c>
      <c r="I180" s="99">
        <f t="shared" si="37"/>
        <v>0</v>
      </c>
      <c r="J180" s="87">
        <f t="shared" si="38"/>
        <v>0</v>
      </c>
    </row>
    <row r="181" spans="1:10" x14ac:dyDescent="0.3">
      <c r="A181" s="44"/>
      <c r="D181" s="78" t="s">
        <v>191</v>
      </c>
      <c r="E181" s="88"/>
      <c r="F181" s="88"/>
      <c r="G181" s="88"/>
      <c r="H181" s="88"/>
      <c r="I181" s="88"/>
      <c r="J181" s="89">
        <f>SUM(J113:J180)</f>
        <v>0</v>
      </c>
    </row>
    <row r="182" spans="1:10" x14ac:dyDescent="0.3">
      <c r="A182" s="44"/>
      <c r="J182" s="79"/>
    </row>
  </sheetData>
  <sheetProtection algorithmName="SHA-512" hashValue="A4WfJ44Ddfg6a5xKj2LPSVmDFQnAZkyqtFa5H11fo50qQj0zjbOpLioUZAa4CYQOrexfQY9z2+Hm96UyGXp9gw==" saltValue="fWszWwyyCMURlCXFZik3RA==" spinCount="100000" sheet="1" objects="1" scenarios="1"/>
  <mergeCells count="3">
    <mergeCell ref="B30:E33"/>
    <mergeCell ref="A11:E11"/>
    <mergeCell ref="B46:C51"/>
  </mergeCells>
  <conditionalFormatting sqref="E27">
    <cfRule type="cellIs" dxfId="11" priority="6" operator="equal">
      <formula>$E$19</formula>
    </cfRule>
  </conditionalFormatting>
  <conditionalFormatting sqref="E53">
    <cfRule type="cellIs" dxfId="10" priority="5" operator="equal">
      <formula>$B$44</formula>
    </cfRule>
  </conditionalFormatting>
  <conditionalFormatting sqref="E66">
    <cfRule type="cellIs" dxfId="9" priority="4" operator="equal">
      <formula>$B$57</formula>
    </cfRule>
  </conditionalFormatting>
  <conditionalFormatting sqref="E80">
    <cfRule type="cellIs" dxfId="8" priority="3" operator="equal">
      <formula>$B$71</formula>
    </cfRule>
  </conditionalFormatting>
  <conditionalFormatting sqref="E94">
    <cfRule type="cellIs" dxfId="7" priority="2" operator="equal">
      <formula>$B$85</formula>
    </cfRule>
  </conditionalFormatting>
  <conditionalFormatting sqref="E108">
    <cfRule type="cellIs" dxfId="6" priority="1" operator="equal">
      <formula>$B$99</formula>
    </cfRule>
  </conditionalFormatting>
  <dataValidations count="3">
    <dataValidation type="list" allowBlank="1" showInputMessage="1" showErrorMessage="1" sqref="D44:D52 D57:D65 D71:D79 D85:D93 D99:D107">
      <formula1>Materials</formula1>
    </dataValidation>
    <dataValidation type="list" allowBlank="1" showInputMessage="1" showErrorMessage="1" sqref="C16:C17 E16:E17">
      <formula1>Year</formula1>
    </dataValidation>
    <dataValidation type="list" allowBlank="1" showInputMessage="1" showErrorMessage="1" sqref="D16:D17 B16:B17">
      <formula1>Month</formula1>
    </dataValidation>
  </dataValidations>
  <pageMargins left="0.7" right="0.7" top="0.75" bottom="0.75" header="0.3" footer="0.3"/>
  <pageSetup paperSize="9" scale="50" fitToHeight="0" orientation="portrait"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82"/>
  <sheetViews>
    <sheetView showGridLines="0" zoomScale="85" zoomScaleNormal="85" workbookViewId="0">
      <selection activeCell="D6" sqref="D6"/>
    </sheetView>
  </sheetViews>
  <sheetFormatPr defaultColWidth="9.109375" defaultRowHeight="14.4" x14ac:dyDescent="0.3"/>
  <cols>
    <col min="1" max="1" width="9" style="45" customWidth="1"/>
    <col min="2" max="3" width="15.6640625" style="45" customWidth="1"/>
    <col min="4" max="4" width="39.44140625" style="45" customWidth="1"/>
    <col min="5" max="12" width="15.6640625" style="45" customWidth="1"/>
    <col min="13" max="16384" width="9.109375" style="45"/>
  </cols>
  <sheetData>
    <row r="1" spans="1:9" s="30" customFormat="1" ht="25.8" x14ac:dyDescent="0.3">
      <c r="A1" s="30" t="s">
        <v>215</v>
      </c>
    </row>
    <row r="2" spans="1:9" s="30" customFormat="1" ht="16.5" customHeight="1" thickBot="1" x14ac:dyDescent="0.35">
      <c r="A2" s="31"/>
    </row>
    <row r="3" spans="1:9" s="30" customFormat="1" ht="20.100000000000001" customHeight="1" thickBot="1" x14ac:dyDescent="0.35">
      <c r="A3" s="91"/>
      <c r="B3" s="93" t="s">
        <v>218</v>
      </c>
      <c r="D3" s="32"/>
    </row>
    <row r="4" spans="1:9" s="30" customFormat="1" ht="20.100000000000001" customHeight="1" thickBot="1" x14ac:dyDescent="0.35">
      <c r="A4" s="92"/>
      <c r="B4" s="93" t="s">
        <v>219</v>
      </c>
      <c r="D4" s="32"/>
    </row>
    <row r="5" spans="1:9" s="30" customFormat="1" ht="20.100000000000001" customHeight="1" x14ac:dyDescent="0.3">
      <c r="A5" s="33"/>
      <c r="B5" s="34"/>
    </row>
    <row r="6" spans="1:9" s="30" customFormat="1" ht="20.100000000000001" customHeight="1" x14ac:dyDescent="0.3">
      <c r="A6" s="35" t="s">
        <v>160</v>
      </c>
      <c r="B6" s="34"/>
      <c r="D6" s="27" t="s">
        <v>159</v>
      </c>
    </row>
    <row r="7" spans="1:9" s="30" customFormat="1" ht="20.100000000000001" customHeight="1" x14ac:dyDescent="0.3">
      <c r="A7" s="37" t="s">
        <v>161</v>
      </c>
      <c r="B7" s="38"/>
      <c r="D7" s="27" t="s">
        <v>162</v>
      </c>
    </row>
    <row r="8" spans="1:9" s="30" customFormat="1" ht="20.100000000000001" customHeight="1" x14ac:dyDescent="0.3">
      <c r="A8" s="37"/>
      <c r="B8" s="38"/>
      <c r="D8" s="27" t="s">
        <v>164</v>
      </c>
    </row>
    <row r="9" spans="1:9" s="30" customFormat="1" ht="20.100000000000001" customHeight="1" x14ac:dyDescent="0.3">
      <c r="A9" s="39"/>
      <c r="B9" s="38"/>
      <c r="D9" s="27" t="s">
        <v>163</v>
      </c>
    </row>
    <row r="10" spans="1:9" s="85" customFormat="1" ht="20.100000000000001" customHeight="1" x14ac:dyDescent="0.3">
      <c r="A10" s="39"/>
      <c r="B10" s="84"/>
      <c r="D10" s="86"/>
    </row>
    <row r="11" spans="1:9" s="30" customFormat="1" ht="30.75" customHeight="1" x14ac:dyDescent="0.3">
      <c r="A11" s="140" t="s">
        <v>376</v>
      </c>
      <c r="B11" s="140"/>
      <c r="C11" s="140"/>
      <c r="D11" s="140"/>
      <c r="E11" s="140"/>
    </row>
    <row r="12" spans="1:9" s="34" customFormat="1" ht="20.100000000000001" customHeight="1" x14ac:dyDescent="0.3">
      <c r="A12" s="40"/>
      <c r="D12" s="41"/>
      <c r="H12" s="42"/>
      <c r="I12" s="42"/>
    </row>
    <row r="13" spans="1:9" x14ac:dyDescent="0.3">
      <c r="A13" s="43" t="s">
        <v>2</v>
      </c>
      <c r="B13" s="44" t="s">
        <v>176</v>
      </c>
      <c r="H13" s="46"/>
      <c r="I13" s="46"/>
    </row>
    <row r="14" spans="1:9" x14ac:dyDescent="0.3">
      <c r="A14" s="43"/>
      <c r="H14" s="46"/>
      <c r="I14" s="46"/>
    </row>
    <row r="15" spans="1:9" x14ac:dyDescent="0.3">
      <c r="A15" s="43"/>
      <c r="B15" s="47" t="s">
        <v>14</v>
      </c>
      <c r="C15" s="47" t="s">
        <v>15</v>
      </c>
      <c r="D15" s="47" t="s">
        <v>14</v>
      </c>
      <c r="E15" s="47" t="s">
        <v>15</v>
      </c>
      <c r="H15" s="46"/>
      <c r="I15" s="46"/>
    </row>
    <row r="16" spans="1:9" x14ac:dyDescent="0.3">
      <c r="A16" s="44"/>
      <c r="B16" s="2" t="s">
        <v>5</v>
      </c>
      <c r="C16" s="2">
        <v>2019</v>
      </c>
      <c r="D16" s="2" t="s">
        <v>5</v>
      </c>
      <c r="E16" s="2">
        <v>2020</v>
      </c>
      <c r="H16" s="48"/>
      <c r="I16" s="48"/>
    </row>
    <row r="17" spans="1:32" x14ac:dyDescent="0.3">
      <c r="A17" s="44"/>
      <c r="B17" s="29"/>
      <c r="C17" s="29"/>
      <c r="D17" s="29"/>
      <c r="E17" s="29"/>
      <c r="H17" s="48"/>
      <c r="I17" s="48"/>
    </row>
    <row r="18" spans="1:32" x14ac:dyDescent="0.3">
      <c r="A18" s="44" t="s">
        <v>3</v>
      </c>
      <c r="B18" s="44" t="s">
        <v>177</v>
      </c>
      <c r="H18" s="48"/>
      <c r="I18" s="48"/>
    </row>
    <row r="19" spans="1:32" x14ac:dyDescent="0.3">
      <c r="A19" s="44"/>
      <c r="E19" s="49">
        <v>100000</v>
      </c>
      <c r="F19" s="45" t="s">
        <v>179</v>
      </c>
    </row>
    <row r="20" spans="1:32" x14ac:dyDescent="0.3">
      <c r="A20" s="44"/>
    </row>
    <row r="21" spans="1:32" x14ac:dyDescent="0.3">
      <c r="A21" s="44" t="s">
        <v>4</v>
      </c>
      <c r="B21" s="44" t="s">
        <v>167</v>
      </c>
    </row>
    <row r="22" spans="1:32" x14ac:dyDescent="0.3">
      <c r="A22" s="44"/>
      <c r="D22" s="50" t="s">
        <v>20</v>
      </c>
      <c r="E22" s="49">
        <v>10000</v>
      </c>
    </row>
    <row r="23" spans="1:32" x14ac:dyDescent="0.3">
      <c r="A23" s="44"/>
      <c r="D23" s="50" t="s">
        <v>178</v>
      </c>
      <c r="E23" s="49">
        <v>50000</v>
      </c>
    </row>
    <row r="24" spans="1:32" x14ac:dyDescent="0.3">
      <c r="A24" s="44"/>
      <c r="D24" s="50" t="s">
        <v>21</v>
      </c>
      <c r="E24" s="49">
        <v>20000</v>
      </c>
    </row>
    <row r="25" spans="1:32" x14ac:dyDescent="0.3">
      <c r="A25" s="44"/>
      <c r="D25" s="50" t="s">
        <v>174</v>
      </c>
      <c r="E25" s="49">
        <v>10000</v>
      </c>
      <c r="H25" s="51"/>
      <c r="I25" s="51"/>
    </row>
    <row r="26" spans="1:32" x14ac:dyDescent="0.3">
      <c r="A26" s="44"/>
      <c r="D26" s="50" t="s">
        <v>175</v>
      </c>
      <c r="E26" s="49">
        <v>10000</v>
      </c>
    </row>
    <row r="27" spans="1:32" x14ac:dyDescent="0.3">
      <c r="A27" s="44"/>
      <c r="D27" s="52" t="s">
        <v>184</v>
      </c>
      <c r="E27" s="80">
        <f>SUM(E22:E26)</f>
        <v>100000</v>
      </c>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row>
    <row r="28" spans="1:32" x14ac:dyDescent="0.3">
      <c r="A28" s="44"/>
      <c r="D28" s="53"/>
      <c r="E28" s="53"/>
      <c r="F28" s="53"/>
      <c r="G28" s="53"/>
      <c r="H28" s="54"/>
      <c r="I28" s="54"/>
      <c r="J28" s="53"/>
      <c r="K28" s="53"/>
      <c r="L28" s="53"/>
      <c r="M28" s="53"/>
      <c r="N28" s="53"/>
      <c r="O28" s="53"/>
      <c r="P28" s="53"/>
      <c r="Q28" s="53"/>
      <c r="R28" s="53"/>
      <c r="S28" s="53"/>
      <c r="T28" s="53"/>
      <c r="U28" s="53"/>
      <c r="V28" s="53"/>
      <c r="W28" s="53"/>
      <c r="X28" s="53"/>
      <c r="Y28" s="53"/>
      <c r="Z28" s="53"/>
      <c r="AA28" s="53"/>
      <c r="AB28" s="53"/>
      <c r="AC28" s="53"/>
      <c r="AD28" s="53"/>
    </row>
    <row r="29" spans="1:32" x14ac:dyDescent="0.3">
      <c r="A29" s="44" t="s">
        <v>169</v>
      </c>
      <c r="B29" s="43" t="s">
        <v>168</v>
      </c>
      <c r="C29" s="53"/>
      <c r="D29" s="53"/>
      <c r="E29" s="55"/>
      <c r="F29" s="53"/>
      <c r="G29" s="53"/>
      <c r="H29" s="54"/>
      <c r="I29" s="54"/>
      <c r="J29" s="53"/>
      <c r="K29" s="53"/>
      <c r="L29" s="53"/>
      <c r="M29" s="53"/>
      <c r="N29" s="53"/>
      <c r="O29" s="53"/>
      <c r="P29" s="53"/>
      <c r="Q29" s="53"/>
      <c r="R29" s="53"/>
      <c r="S29" s="53"/>
      <c r="T29" s="53"/>
      <c r="U29" s="53"/>
      <c r="V29" s="53"/>
      <c r="W29" s="53"/>
      <c r="X29" s="53"/>
      <c r="Y29" s="53"/>
      <c r="Z29" s="53"/>
      <c r="AA29" s="53"/>
      <c r="AB29" s="53"/>
      <c r="AC29" s="53"/>
      <c r="AD29" s="53"/>
    </row>
    <row r="30" spans="1:32" ht="15" customHeight="1" x14ac:dyDescent="0.3">
      <c r="A30" s="44"/>
      <c r="B30" s="139" t="s">
        <v>307</v>
      </c>
      <c r="C30" s="139"/>
      <c r="D30" s="139"/>
      <c r="E30" s="139"/>
      <c r="F30" s="53"/>
      <c r="G30" s="53"/>
      <c r="H30" s="54"/>
      <c r="I30" s="54"/>
      <c r="J30" s="53"/>
      <c r="K30" s="53"/>
      <c r="L30" s="53"/>
      <c r="M30" s="53"/>
      <c r="N30" s="53"/>
      <c r="O30" s="53"/>
      <c r="P30" s="53"/>
      <c r="Q30" s="53"/>
      <c r="R30" s="53"/>
      <c r="S30" s="53"/>
      <c r="T30" s="53"/>
      <c r="U30" s="53"/>
      <c r="V30" s="53"/>
      <c r="W30" s="53"/>
      <c r="X30" s="53"/>
      <c r="Y30" s="53"/>
      <c r="Z30" s="53"/>
      <c r="AA30" s="53"/>
      <c r="AB30" s="53"/>
      <c r="AC30" s="53"/>
      <c r="AD30" s="53"/>
      <c r="AE30" s="53"/>
      <c r="AF30" s="53"/>
    </row>
    <row r="31" spans="1:32" x14ac:dyDescent="0.3">
      <c r="A31" s="44"/>
      <c r="B31" s="139"/>
      <c r="C31" s="139"/>
      <c r="D31" s="139"/>
      <c r="E31" s="139"/>
      <c r="F31" s="53"/>
      <c r="G31" s="53"/>
      <c r="H31" s="56"/>
      <c r="I31" s="56"/>
      <c r="J31" s="53"/>
      <c r="K31" s="53"/>
      <c r="L31" s="53"/>
      <c r="M31" s="53"/>
      <c r="N31" s="53"/>
      <c r="O31" s="53"/>
      <c r="P31" s="53"/>
      <c r="Q31" s="53"/>
      <c r="R31" s="53"/>
      <c r="S31" s="53"/>
      <c r="T31" s="53"/>
      <c r="U31" s="53"/>
      <c r="V31" s="53"/>
      <c r="W31" s="53"/>
      <c r="X31" s="53"/>
      <c r="Y31" s="53"/>
      <c r="Z31" s="53"/>
      <c r="AA31" s="53"/>
      <c r="AB31" s="53"/>
      <c r="AC31" s="53"/>
      <c r="AD31" s="53"/>
    </row>
    <row r="32" spans="1:32" x14ac:dyDescent="0.3">
      <c r="A32" s="44"/>
      <c r="B32" s="139"/>
      <c r="C32" s="139"/>
      <c r="D32" s="139"/>
      <c r="E32" s="139"/>
    </row>
    <row r="33" spans="1:12" x14ac:dyDescent="0.3">
      <c r="A33" s="44"/>
      <c r="B33" s="139"/>
      <c r="C33" s="139"/>
      <c r="D33" s="139"/>
      <c r="E33" s="139"/>
    </row>
    <row r="34" spans="1:12" x14ac:dyDescent="0.3">
      <c r="A34" s="57"/>
      <c r="B34" s="58"/>
      <c r="C34" s="58"/>
      <c r="D34" s="58"/>
      <c r="E34" s="58"/>
      <c r="F34" s="56"/>
    </row>
    <row r="35" spans="1:12" x14ac:dyDescent="0.3">
      <c r="A35" s="57" t="s">
        <v>170</v>
      </c>
      <c r="B35" s="57" t="s">
        <v>172</v>
      </c>
      <c r="C35" s="56"/>
      <c r="D35" s="56"/>
      <c r="E35" s="56"/>
      <c r="F35" s="56"/>
    </row>
    <row r="36" spans="1:12" x14ac:dyDescent="0.3">
      <c r="A36" s="44"/>
      <c r="D36" s="50" t="s">
        <v>20</v>
      </c>
      <c r="E36" s="49">
        <v>650</v>
      </c>
    </row>
    <row r="37" spans="1:12" x14ac:dyDescent="0.3">
      <c r="A37" s="44"/>
      <c r="D37" s="50" t="s">
        <v>178</v>
      </c>
      <c r="E37" s="49">
        <v>250</v>
      </c>
      <c r="J37" s="59"/>
      <c r="K37" s="59"/>
      <c r="L37" s="59"/>
    </row>
    <row r="38" spans="1:12" x14ac:dyDescent="0.3">
      <c r="A38" s="44"/>
      <c r="D38" s="50" t="s">
        <v>21</v>
      </c>
      <c r="E38" s="49">
        <v>450</v>
      </c>
    </row>
    <row r="39" spans="1:12" x14ac:dyDescent="0.3">
      <c r="A39" s="44"/>
      <c r="D39" s="50" t="s">
        <v>174</v>
      </c>
      <c r="E39" s="49">
        <v>50</v>
      </c>
    </row>
    <row r="40" spans="1:12" x14ac:dyDescent="0.3">
      <c r="A40" s="44"/>
      <c r="D40" s="50" t="s">
        <v>175</v>
      </c>
      <c r="E40" s="60">
        <v>750</v>
      </c>
    </row>
    <row r="41" spans="1:12" x14ac:dyDescent="0.3">
      <c r="A41" s="44"/>
      <c r="E41" s="61"/>
    </row>
    <row r="42" spans="1:12" x14ac:dyDescent="0.3">
      <c r="A42" s="44" t="s">
        <v>150</v>
      </c>
      <c r="B42" s="44" t="s">
        <v>192</v>
      </c>
    </row>
    <row r="43" spans="1:12" ht="57.6" x14ac:dyDescent="0.3">
      <c r="A43" s="62"/>
      <c r="B43" s="63" t="s">
        <v>185</v>
      </c>
      <c r="C43" s="63" t="s">
        <v>186</v>
      </c>
      <c r="D43" s="63" t="s">
        <v>190</v>
      </c>
      <c r="E43" s="63" t="s">
        <v>187</v>
      </c>
      <c r="F43" s="63" t="s">
        <v>188</v>
      </c>
      <c r="G43" s="63" t="s">
        <v>189</v>
      </c>
    </row>
    <row r="44" spans="1:12" s="59" customFormat="1" x14ac:dyDescent="0.3">
      <c r="A44" s="64"/>
      <c r="B44" s="82">
        <f>E22</f>
        <v>10000</v>
      </c>
      <c r="C44" s="82">
        <f>E36</f>
        <v>650</v>
      </c>
      <c r="D44" s="28" t="s">
        <v>158</v>
      </c>
      <c r="E44" s="66">
        <v>6000</v>
      </c>
      <c r="F44" s="82">
        <f>C$44*E44</f>
        <v>3900000</v>
      </c>
      <c r="G44" s="83">
        <f>F44/1000000</f>
        <v>3.9</v>
      </c>
      <c r="H44" s="45"/>
      <c r="I44" s="45"/>
      <c r="J44" s="45"/>
      <c r="K44" s="45"/>
      <c r="L44" s="45"/>
    </row>
    <row r="45" spans="1:12" x14ac:dyDescent="0.3">
      <c r="A45" s="43"/>
      <c r="D45" s="28" t="s">
        <v>0</v>
      </c>
      <c r="E45" s="66">
        <v>4000</v>
      </c>
      <c r="F45" s="82">
        <f t="shared" ref="F45:F52" si="0">C$44*E45</f>
        <v>2600000</v>
      </c>
      <c r="G45" s="83">
        <f t="shared" ref="G45:G52" si="1">F45/1000000</f>
        <v>2.6</v>
      </c>
    </row>
    <row r="46" spans="1:12" x14ac:dyDescent="0.3">
      <c r="A46" s="44"/>
      <c r="B46" s="141" t="s">
        <v>217</v>
      </c>
      <c r="C46" s="142"/>
      <c r="D46" s="28"/>
      <c r="E46" s="66">
        <v>0</v>
      </c>
      <c r="F46" s="82">
        <f t="shared" si="0"/>
        <v>0</v>
      </c>
      <c r="G46" s="83">
        <f t="shared" si="1"/>
        <v>0</v>
      </c>
    </row>
    <row r="47" spans="1:12" x14ac:dyDescent="0.3">
      <c r="A47" s="44"/>
      <c r="B47" s="141"/>
      <c r="C47" s="142"/>
      <c r="D47" s="28"/>
      <c r="E47" s="66"/>
      <c r="F47" s="82">
        <f t="shared" si="0"/>
        <v>0</v>
      </c>
      <c r="G47" s="83">
        <f t="shared" si="1"/>
        <v>0</v>
      </c>
    </row>
    <row r="48" spans="1:12" x14ac:dyDescent="0.3">
      <c r="A48" s="44"/>
      <c r="B48" s="141"/>
      <c r="C48" s="142"/>
      <c r="D48" s="28"/>
      <c r="E48" s="66"/>
      <c r="F48" s="82">
        <f t="shared" si="0"/>
        <v>0</v>
      </c>
      <c r="G48" s="83">
        <f t="shared" si="1"/>
        <v>0</v>
      </c>
    </row>
    <row r="49" spans="1:12" x14ac:dyDescent="0.3">
      <c r="A49" s="44"/>
      <c r="B49" s="141"/>
      <c r="C49" s="142"/>
      <c r="D49" s="28"/>
      <c r="E49" s="66"/>
      <c r="F49" s="82">
        <f t="shared" si="0"/>
        <v>0</v>
      </c>
      <c r="G49" s="83">
        <f t="shared" si="1"/>
        <v>0</v>
      </c>
    </row>
    <row r="50" spans="1:12" x14ac:dyDescent="0.3">
      <c r="A50" s="44"/>
      <c r="B50" s="141"/>
      <c r="C50" s="142"/>
      <c r="D50" s="28"/>
      <c r="E50" s="66"/>
      <c r="F50" s="82">
        <f t="shared" si="0"/>
        <v>0</v>
      </c>
      <c r="G50" s="83">
        <f t="shared" si="1"/>
        <v>0</v>
      </c>
    </row>
    <row r="51" spans="1:12" x14ac:dyDescent="0.3">
      <c r="A51" s="44"/>
      <c r="B51" s="141"/>
      <c r="C51" s="142"/>
      <c r="D51" s="28"/>
      <c r="E51" s="66"/>
      <c r="F51" s="82">
        <f t="shared" si="0"/>
        <v>0</v>
      </c>
      <c r="G51" s="83">
        <f t="shared" si="1"/>
        <v>0</v>
      </c>
    </row>
    <row r="52" spans="1:12" x14ac:dyDescent="0.3">
      <c r="A52" s="44"/>
      <c r="D52" s="28"/>
      <c r="E52" s="66"/>
      <c r="F52" s="82">
        <f t="shared" si="0"/>
        <v>0</v>
      </c>
      <c r="G52" s="83">
        <f t="shared" si="1"/>
        <v>0</v>
      </c>
      <c r="J52" s="59"/>
      <c r="K52" s="59"/>
      <c r="L52" s="59"/>
    </row>
    <row r="53" spans="1:12" x14ac:dyDescent="0.3">
      <c r="A53" s="44"/>
      <c r="D53" s="45" t="s">
        <v>216</v>
      </c>
      <c r="E53" s="81">
        <f>SUM(E44:E52)</f>
        <v>10000</v>
      </c>
      <c r="F53" s="65"/>
    </row>
    <row r="54" spans="1:12" x14ac:dyDescent="0.3">
      <c r="A54" s="44"/>
    </row>
    <row r="55" spans="1:12" x14ac:dyDescent="0.3">
      <c r="A55" s="44" t="s">
        <v>153</v>
      </c>
      <c r="B55" s="44" t="s">
        <v>193</v>
      </c>
    </row>
    <row r="56" spans="1:12" ht="43.2" x14ac:dyDescent="0.3">
      <c r="A56" s="62"/>
      <c r="B56" s="67" t="s">
        <v>197</v>
      </c>
      <c r="C56" s="67" t="s">
        <v>198</v>
      </c>
      <c r="D56" s="67" t="s">
        <v>199</v>
      </c>
      <c r="E56" s="63" t="s">
        <v>200</v>
      </c>
      <c r="F56" s="63" t="s">
        <v>201</v>
      </c>
      <c r="G56" s="63" t="s">
        <v>202</v>
      </c>
    </row>
    <row r="57" spans="1:12" x14ac:dyDescent="0.3">
      <c r="A57" s="64"/>
      <c r="B57" s="82">
        <f>E23</f>
        <v>50000</v>
      </c>
      <c r="C57" s="82">
        <f>E37</f>
        <v>250</v>
      </c>
      <c r="D57" s="28" t="s">
        <v>116</v>
      </c>
      <c r="E57" s="66">
        <v>25000</v>
      </c>
      <c r="F57" s="82">
        <f>C$57*E57</f>
        <v>6250000</v>
      </c>
      <c r="G57" s="83">
        <f>F57/1000000</f>
        <v>6.25</v>
      </c>
    </row>
    <row r="58" spans="1:12" x14ac:dyDescent="0.3">
      <c r="A58" s="44"/>
      <c r="D58" s="28" t="s">
        <v>119</v>
      </c>
      <c r="E58" s="66">
        <v>1000</v>
      </c>
      <c r="F58" s="82">
        <f t="shared" ref="F58:F65" si="2">C$57*E58</f>
        <v>250000</v>
      </c>
      <c r="G58" s="83">
        <f t="shared" ref="G58:G65" si="3">F58/1000000</f>
        <v>0.25</v>
      </c>
    </row>
    <row r="59" spans="1:12" x14ac:dyDescent="0.3">
      <c r="A59" s="44"/>
      <c r="D59" s="28" t="s">
        <v>115</v>
      </c>
      <c r="E59" s="66">
        <v>24000</v>
      </c>
      <c r="F59" s="82">
        <f t="shared" si="2"/>
        <v>6000000</v>
      </c>
      <c r="G59" s="83">
        <f t="shared" si="3"/>
        <v>6</v>
      </c>
    </row>
    <row r="60" spans="1:12" x14ac:dyDescent="0.3">
      <c r="A60" s="44"/>
      <c r="D60" s="28"/>
      <c r="E60" s="66"/>
      <c r="F60" s="82">
        <f t="shared" si="2"/>
        <v>0</v>
      </c>
      <c r="G60" s="83">
        <f t="shared" si="3"/>
        <v>0</v>
      </c>
    </row>
    <row r="61" spans="1:12" x14ac:dyDescent="0.3">
      <c r="A61" s="44"/>
      <c r="D61" s="28"/>
      <c r="E61" s="66"/>
      <c r="F61" s="82">
        <f t="shared" si="2"/>
        <v>0</v>
      </c>
      <c r="G61" s="83">
        <f t="shared" si="3"/>
        <v>0</v>
      </c>
    </row>
    <row r="62" spans="1:12" x14ac:dyDescent="0.3">
      <c r="A62" s="44"/>
      <c r="D62" s="28"/>
      <c r="E62" s="66"/>
      <c r="F62" s="82">
        <f t="shared" si="2"/>
        <v>0</v>
      </c>
      <c r="G62" s="83">
        <f t="shared" si="3"/>
        <v>0</v>
      </c>
    </row>
    <row r="63" spans="1:12" x14ac:dyDescent="0.3">
      <c r="A63" s="44"/>
      <c r="D63" s="28"/>
      <c r="E63" s="66"/>
      <c r="F63" s="82">
        <f t="shared" si="2"/>
        <v>0</v>
      </c>
      <c r="G63" s="83">
        <f t="shared" si="3"/>
        <v>0</v>
      </c>
    </row>
    <row r="64" spans="1:12" x14ac:dyDescent="0.3">
      <c r="A64" s="44"/>
      <c r="D64" s="28"/>
      <c r="E64" s="66"/>
      <c r="F64" s="82">
        <f t="shared" si="2"/>
        <v>0</v>
      </c>
      <c r="G64" s="83">
        <f t="shared" si="3"/>
        <v>0</v>
      </c>
    </row>
    <row r="65" spans="1:7" x14ac:dyDescent="0.3">
      <c r="A65" s="44"/>
      <c r="D65" s="28"/>
      <c r="E65" s="66"/>
      <c r="F65" s="82">
        <f t="shared" si="2"/>
        <v>0</v>
      </c>
      <c r="G65" s="83">
        <f t="shared" si="3"/>
        <v>0</v>
      </c>
    </row>
    <row r="66" spans="1:7" x14ac:dyDescent="0.3">
      <c r="A66" s="44"/>
      <c r="D66" s="45" t="s">
        <v>216</v>
      </c>
      <c r="E66" s="81">
        <f>SUM(E57:E65)</f>
        <v>50000</v>
      </c>
      <c r="F66" s="65"/>
    </row>
    <row r="67" spans="1:7" x14ac:dyDescent="0.3">
      <c r="A67" s="44"/>
    </row>
    <row r="68" spans="1:7" x14ac:dyDescent="0.3">
      <c r="A68" s="44" t="s">
        <v>154</v>
      </c>
      <c r="B68" s="44" t="s">
        <v>194</v>
      </c>
    </row>
    <row r="69" spans="1:7" x14ac:dyDescent="0.3">
      <c r="A69" s="44"/>
    </row>
    <row r="70" spans="1:7" ht="57.6" x14ac:dyDescent="0.3">
      <c r="A70" s="68"/>
      <c r="B70" s="63" t="s">
        <v>203</v>
      </c>
      <c r="C70" s="63" t="s">
        <v>204</v>
      </c>
      <c r="D70" s="63" t="s">
        <v>205</v>
      </c>
      <c r="E70" s="63" t="s">
        <v>206</v>
      </c>
      <c r="F70" s="63" t="s">
        <v>207</v>
      </c>
      <c r="G70" s="63" t="s">
        <v>208</v>
      </c>
    </row>
    <row r="71" spans="1:7" x14ac:dyDescent="0.3">
      <c r="A71" s="64"/>
      <c r="B71" s="82">
        <f>E24</f>
        <v>20000</v>
      </c>
      <c r="C71" s="82">
        <f>E38</f>
        <v>450</v>
      </c>
      <c r="D71" s="28" t="s">
        <v>140</v>
      </c>
      <c r="E71" s="66">
        <v>400</v>
      </c>
      <c r="F71" s="82">
        <f>C$71*E71</f>
        <v>180000</v>
      </c>
      <c r="G71" s="83">
        <f>F71/1000000</f>
        <v>0.18</v>
      </c>
    </row>
    <row r="72" spans="1:7" x14ac:dyDescent="0.3">
      <c r="A72" s="43"/>
      <c r="D72" s="28" t="s">
        <v>116</v>
      </c>
      <c r="E72" s="66">
        <v>19500</v>
      </c>
      <c r="F72" s="82">
        <f t="shared" ref="F72:F79" si="4">C$71*E72</f>
        <v>8775000</v>
      </c>
      <c r="G72" s="83">
        <f t="shared" ref="G72:G79" si="5">F72/1000000</f>
        <v>8.7750000000000004</v>
      </c>
    </row>
    <row r="73" spans="1:7" x14ac:dyDescent="0.3">
      <c r="A73" s="44"/>
      <c r="D73" s="28"/>
      <c r="E73" s="66"/>
      <c r="F73" s="82">
        <f t="shared" si="4"/>
        <v>0</v>
      </c>
      <c r="G73" s="83">
        <f t="shared" si="5"/>
        <v>0</v>
      </c>
    </row>
    <row r="74" spans="1:7" x14ac:dyDescent="0.3">
      <c r="A74" s="44"/>
      <c r="D74" s="28"/>
      <c r="E74" s="66"/>
      <c r="F74" s="82">
        <f t="shared" si="4"/>
        <v>0</v>
      </c>
      <c r="G74" s="83">
        <f t="shared" si="5"/>
        <v>0</v>
      </c>
    </row>
    <row r="75" spans="1:7" x14ac:dyDescent="0.3">
      <c r="A75" s="44"/>
      <c r="D75" s="28"/>
      <c r="E75" s="66"/>
      <c r="F75" s="82">
        <f t="shared" si="4"/>
        <v>0</v>
      </c>
      <c r="G75" s="83">
        <f t="shared" si="5"/>
        <v>0</v>
      </c>
    </row>
    <row r="76" spans="1:7" x14ac:dyDescent="0.3">
      <c r="A76" s="44"/>
      <c r="D76" s="28"/>
      <c r="E76" s="66"/>
      <c r="F76" s="82">
        <f t="shared" si="4"/>
        <v>0</v>
      </c>
      <c r="G76" s="83">
        <f t="shared" si="5"/>
        <v>0</v>
      </c>
    </row>
    <row r="77" spans="1:7" x14ac:dyDescent="0.3">
      <c r="A77" s="44"/>
      <c r="D77" s="28"/>
      <c r="E77" s="66"/>
      <c r="F77" s="82">
        <f t="shared" si="4"/>
        <v>0</v>
      </c>
      <c r="G77" s="83">
        <f t="shared" si="5"/>
        <v>0</v>
      </c>
    </row>
    <row r="78" spans="1:7" x14ac:dyDescent="0.3">
      <c r="A78" s="44"/>
      <c r="D78" s="28"/>
      <c r="E78" s="66"/>
      <c r="F78" s="82">
        <f t="shared" si="4"/>
        <v>0</v>
      </c>
      <c r="G78" s="83">
        <f t="shared" si="5"/>
        <v>0</v>
      </c>
    </row>
    <row r="79" spans="1:7" x14ac:dyDescent="0.3">
      <c r="A79" s="44"/>
      <c r="D79" s="28"/>
      <c r="E79" s="66"/>
      <c r="F79" s="82">
        <f t="shared" si="4"/>
        <v>0</v>
      </c>
      <c r="G79" s="83">
        <f t="shared" si="5"/>
        <v>0</v>
      </c>
    </row>
    <row r="80" spans="1:7" x14ac:dyDescent="0.3">
      <c r="A80" s="44"/>
      <c r="D80" s="45" t="s">
        <v>216</v>
      </c>
      <c r="E80" s="81">
        <f>SUM(E71:E79)</f>
        <v>19900</v>
      </c>
      <c r="F80" s="65"/>
    </row>
    <row r="81" spans="1:7" x14ac:dyDescent="0.3">
      <c r="A81" s="44"/>
    </row>
    <row r="82" spans="1:7" x14ac:dyDescent="0.3">
      <c r="A82" s="44" t="s">
        <v>166</v>
      </c>
      <c r="B82" s="44" t="s">
        <v>195</v>
      </c>
    </row>
    <row r="83" spans="1:7" x14ac:dyDescent="0.3">
      <c r="A83" s="44"/>
    </row>
    <row r="84" spans="1:7" ht="57.6" x14ac:dyDescent="0.3">
      <c r="A84" s="62"/>
      <c r="B84" s="63" t="s">
        <v>209</v>
      </c>
      <c r="C84" s="63" t="s">
        <v>210</v>
      </c>
      <c r="D84" s="63" t="s">
        <v>211</v>
      </c>
      <c r="E84" s="63" t="s">
        <v>212</v>
      </c>
      <c r="F84" s="63" t="s">
        <v>213</v>
      </c>
      <c r="G84" s="63" t="s">
        <v>208</v>
      </c>
    </row>
    <row r="85" spans="1:7" x14ac:dyDescent="0.3">
      <c r="A85" s="64"/>
      <c r="B85" s="82">
        <f>E25</f>
        <v>10000</v>
      </c>
      <c r="C85" s="82">
        <f>E39</f>
        <v>50</v>
      </c>
      <c r="D85" s="28" t="s">
        <v>116</v>
      </c>
      <c r="E85" s="66">
        <v>6000</v>
      </c>
      <c r="F85" s="82">
        <f>C$85*E85</f>
        <v>300000</v>
      </c>
      <c r="G85" s="83">
        <f>F85/1000000</f>
        <v>0.3</v>
      </c>
    </row>
    <row r="86" spans="1:7" x14ac:dyDescent="0.3">
      <c r="A86" s="43"/>
      <c r="D86" s="28" t="s">
        <v>129</v>
      </c>
      <c r="E86" s="66">
        <v>4000</v>
      </c>
      <c r="F86" s="82">
        <f t="shared" ref="F86:F93" si="6">C$85*E86</f>
        <v>200000</v>
      </c>
      <c r="G86" s="83">
        <f t="shared" ref="G86:G93" si="7">F86/1000000</f>
        <v>0.2</v>
      </c>
    </row>
    <row r="87" spans="1:7" x14ac:dyDescent="0.3">
      <c r="A87" s="44"/>
      <c r="D87" s="28"/>
      <c r="E87" s="66">
        <v>0</v>
      </c>
      <c r="F87" s="82">
        <f t="shared" si="6"/>
        <v>0</v>
      </c>
      <c r="G87" s="83">
        <f t="shared" si="7"/>
        <v>0</v>
      </c>
    </row>
    <row r="88" spans="1:7" x14ac:dyDescent="0.3">
      <c r="A88" s="44"/>
      <c r="D88" s="28"/>
      <c r="E88" s="66"/>
      <c r="F88" s="82">
        <f t="shared" si="6"/>
        <v>0</v>
      </c>
      <c r="G88" s="83">
        <f t="shared" si="7"/>
        <v>0</v>
      </c>
    </row>
    <row r="89" spans="1:7" x14ac:dyDescent="0.3">
      <c r="A89" s="44"/>
      <c r="D89" s="28"/>
      <c r="E89" s="66"/>
      <c r="F89" s="82">
        <f t="shared" si="6"/>
        <v>0</v>
      </c>
      <c r="G89" s="83">
        <f t="shared" si="7"/>
        <v>0</v>
      </c>
    </row>
    <row r="90" spans="1:7" x14ac:dyDescent="0.3">
      <c r="A90" s="44"/>
      <c r="D90" s="28"/>
      <c r="E90" s="66"/>
      <c r="F90" s="82">
        <f t="shared" si="6"/>
        <v>0</v>
      </c>
      <c r="G90" s="83">
        <f t="shared" si="7"/>
        <v>0</v>
      </c>
    </row>
    <row r="91" spans="1:7" x14ac:dyDescent="0.3">
      <c r="A91" s="44"/>
      <c r="D91" s="28"/>
      <c r="E91" s="66"/>
      <c r="F91" s="82">
        <f t="shared" si="6"/>
        <v>0</v>
      </c>
      <c r="G91" s="83">
        <f t="shared" si="7"/>
        <v>0</v>
      </c>
    </row>
    <row r="92" spans="1:7" x14ac:dyDescent="0.3">
      <c r="A92" s="44"/>
      <c r="D92" s="28"/>
      <c r="E92" s="66"/>
      <c r="F92" s="82">
        <f t="shared" si="6"/>
        <v>0</v>
      </c>
      <c r="G92" s="83">
        <f t="shared" si="7"/>
        <v>0</v>
      </c>
    </row>
    <row r="93" spans="1:7" x14ac:dyDescent="0.3">
      <c r="A93" s="44"/>
      <c r="D93" s="28"/>
      <c r="E93" s="66"/>
      <c r="F93" s="82">
        <f t="shared" si="6"/>
        <v>0</v>
      </c>
      <c r="G93" s="83">
        <f t="shared" si="7"/>
        <v>0</v>
      </c>
    </row>
    <row r="94" spans="1:7" x14ac:dyDescent="0.3">
      <c r="A94" s="44"/>
      <c r="D94" s="45" t="s">
        <v>216</v>
      </c>
      <c r="E94" s="81">
        <f>SUM(E85:E93)</f>
        <v>10000</v>
      </c>
      <c r="F94" s="65"/>
    </row>
    <row r="95" spans="1:7" x14ac:dyDescent="0.3">
      <c r="A95" s="44"/>
      <c r="E95" s="65"/>
      <c r="F95" s="65"/>
    </row>
    <row r="96" spans="1:7" x14ac:dyDescent="0.3">
      <c r="A96" s="44" t="s">
        <v>171</v>
      </c>
      <c r="B96" s="44" t="s">
        <v>196</v>
      </c>
    </row>
    <row r="97" spans="1:10" x14ac:dyDescent="0.3">
      <c r="A97" s="44"/>
    </row>
    <row r="98" spans="1:10" ht="57.6" x14ac:dyDescent="0.3">
      <c r="A98" s="62"/>
      <c r="B98" s="59" t="s">
        <v>214</v>
      </c>
      <c r="C98" s="59" t="s">
        <v>155</v>
      </c>
      <c r="D98" s="59" t="s">
        <v>156</v>
      </c>
      <c r="E98" s="59" t="s">
        <v>157</v>
      </c>
      <c r="F98" s="59" t="s">
        <v>151</v>
      </c>
      <c r="G98" s="59" t="s">
        <v>152</v>
      </c>
    </row>
    <row r="99" spans="1:10" x14ac:dyDescent="0.3">
      <c r="A99" s="64"/>
      <c r="B99" s="82">
        <f>E26</f>
        <v>10000</v>
      </c>
      <c r="C99" s="82">
        <f>E40</f>
        <v>750</v>
      </c>
      <c r="D99" s="28"/>
      <c r="E99" s="66"/>
      <c r="F99" s="82">
        <f>C$99*E99</f>
        <v>0</v>
      </c>
      <c r="G99" s="83">
        <f>F99/1000000</f>
        <v>0</v>
      </c>
    </row>
    <row r="100" spans="1:10" x14ac:dyDescent="0.3">
      <c r="A100" s="43"/>
      <c r="D100" s="28"/>
      <c r="E100" s="66"/>
      <c r="F100" s="82">
        <f t="shared" ref="F100:F107" si="8">C$99*E100</f>
        <v>0</v>
      </c>
      <c r="G100" s="83">
        <f t="shared" ref="G100:G107" si="9">F100/1000000</f>
        <v>0</v>
      </c>
    </row>
    <row r="101" spans="1:10" x14ac:dyDescent="0.3">
      <c r="A101" s="44"/>
      <c r="D101" s="28"/>
      <c r="E101" s="66"/>
      <c r="F101" s="82">
        <f t="shared" si="8"/>
        <v>0</v>
      </c>
      <c r="G101" s="83">
        <f t="shared" si="9"/>
        <v>0</v>
      </c>
    </row>
    <row r="102" spans="1:10" x14ac:dyDescent="0.3">
      <c r="A102" s="44"/>
      <c r="D102" s="28"/>
      <c r="E102" s="66"/>
      <c r="F102" s="82">
        <f t="shared" si="8"/>
        <v>0</v>
      </c>
      <c r="G102" s="83">
        <f t="shared" si="9"/>
        <v>0</v>
      </c>
    </row>
    <row r="103" spans="1:10" x14ac:dyDescent="0.3">
      <c r="A103" s="44"/>
      <c r="D103" s="28"/>
      <c r="E103" s="66"/>
      <c r="F103" s="82">
        <f t="shared" si="8"/>
        <v>0</v>
      </c>
      <c r="G103" s="83">
        <f t="shared" si="9"/>
        <v>0</v>
      </c>
    </row>
    <row r="104" spans="1:10" x14ac:dyDescent="0.3">
      <c r="A104" s="44"/>
      <c r="D104" s="28"/>
      <c r="E104" s="66"/>
      <c r="F104" s="82">
        <f t="shared" si="8"/>
        <v>0</v>
      </c>
      <c r="G104" s="83">
        <f t="shared" si="9"/>
        <v>0</v>
      </c>
    </row>
    <row r="105" spans="1:10" x14ac:dyDescent="0.3">
      <c r="A105" s="44"/>
      <c r="D105" s="28"/>
      <c r="E105" s="66"/>
      <c r="F105" s="82">
        <f t="shared" si="8"/>
        <v>0</v>
      </c>
      <c r="G105" s="83">
        <f t="shared" si="9"/>
        <v>0</v>
      </c>
    </row>
    <row r="106" spans="1:10" x14ac:dyDescent="0.3">
      <c r="A106" s="44"/>
      <c r="D106" s="28"/>
      <c r="E106" s="66"/>
      <c r="F106" s="82">
        <f t="shared" si="8"/>
        <v>0</v>
      </c>
      <c r="G106" s="83">
        <f t="shared" si="9"/>
        <v>0</v>
      </c>
    </row>
    <row r="107" spans="1:10" x14ac:dyDescent="0.3">
      <c r="A107" s="44"/>
      <c r="D107" s="28"/>
      <c r="E107" s="66"/>
      <c r="F107" s="82">
        <f t="shared" si="8"/>
        <v>0</v>
      </c>
      <c r="G107" s="83">
        <f t="shared" si="9"/>
        <v>0</v>
      </c>
    </row>
    <row r="108" spans="1:10" x14ac:dyDescent="0.3">
      <c r="A108" s="44"/>
      <c r="D108" s="45" t="s">
        <v>216</v>
      </c>
      <c r="E108" s="81">
        <f>SUM(E99:E107)</f>
        <v>0</v>
      </c>
      <c r="F108" s="65"/>
    </row>
    <row r="109" spans="1:10" x14ac:dyDescent="0.3">
      <c r="A109" s="44"/>
    </row>
    <row r="110" spans="1:10" x14ac:dyDescent="0.3">
      <c r="A110" s="44" t="s">
        <v>183</v>
      </c>
      <c r="B110" s="44" t="s">
        <v>220</v>
      </c>
    </row>
    <row r="111" spans="1:10" x14ac:dyDescent="0.3">
      <c r="A111" s="44"/>
    </row>
    <row r="112" spans="1:10" s="70" customFormat="1" ht="28.8" x14ac:dyDescent="0.3">
      <c r="A112" s="69"/>
      <c r="E112" s="71" t="s">
        <v>20</v>
      </c>
      <c r="F112" s="71" t="s">
        <v>19</v>
      </c>
      <c r="G112" s="71" t="s">
        <v>21</v>
      </c>
      <c r="H112" s="71" t="s">
        <v>180</v>
      </c>
      <c r="I112" s="72" t="s">
        <v>181</v>
      </c>
      <c r="J112" s="90" t="s">
        <v>182</v>
      </c>
    </row>
    <row r="113" spans="1:10" s="70" customFormat="1" x14ac:dyDescent="0.3">
      <c r="A113" s="69"/>
      <c r="D113" s="73" t="s">
        <v>114</v>
      </c>
      <c r="E113" s="94">
        <f>SUMIF(D$44:D$52,D113,G$44:G$52)</f>
        <v>0</v>
      </c>
      <c r="F113" s="94">
        <f t="shared" ref="F113:F170" si="10">SUMIF(D$57:D$65,D113,G$57:G$65)</f>
        <v>0</v>
      </c>
      <c r="G113" s="94">
        <f t="shared" ref="G113:G170" si="11">SUMIF(D$71:D$79,D113,G$71:G$79)</f>
        <v>0</v>
      </c>
      <c r="H113" s="94">
        <f t="shared" ref="H113:H170" si="12">SUMIF(D$85:D$93,D113,G$85:G$93)</f>
        <v>0</v>
      </c>
      <c r="I113" s="95">
        <f t="shared" ref="I113:I170" si="13">SUMIF(D$99:D$107,D113,G$99:G$107)</f>
        <v>0</v>
      </c>
      <c r="J113" s="87">
        <f>SUM(E113:I113)</f>
        <v>0</v>
      </c>
    </row>
    <row r="114" spans="1:10" s="70" customFormat="1" x14ac:dyDescent="0.3">
      <c r="A114" s="69"/>
      <c r="D114" s="74" t="s">
        <v>342</v>
      </c>
      <c r="E114" s="96">
        <f t="shared" ref="E114:E170" si="14">SUMIF(D$44:D$52,D114,G$44:G$52)</f>
        <v>0</v>
      </c>
      <c r="F114" s="96">
        <f t="shared" si="10"/>
        <v>0</v>
      </c>
      <c r="G114" s="96">
        <f t="shared" si="11"/>
        <v>0</v>
      </c>
      <c r="H114" s="96">
        <f t="shared" si="12"/>
        <v>0</v>
      </c>
      <c r="I114" s="97">
        <f t="shared" si="13"/>
        <v>0</v>
      </c>
      <c r="J114" s="87">
        <f t="shared" ref="J114:J170" si="15">SUM(E114:I114)</f>
        <v>0</v>
      </c>
    </row>
    <row r="115" spans="1:10" s="70" customFormat="1" x14ac:dyDescent="0.3">
      <c r="A115" s="69"/>
      <c r="D115" s="74" t="s">
        <v>115</v>
      </c>
      <c r="E115" s="96">
        <f t="shared" si="14"/>
        <v>0</v>
      </c>
      <c r="F115" s="96">
        <f t="shared" si="10"/>
        <v>6</v>
      </c>
      <c r="G115" s="96">
        <f t="shared" si="11"/>
        <v>0</v>
      </c>
      <c r="H115" s="96">
        <f t="shared" si="12"/>
        <v>0</v>
      </c>
      <c r="I115" s="97">
        <f t="shared" si="13"/>
        <v>0</v>
      </c>
      <c r="J115" s="87">
        <f t="shared" si="15"/>
        <v>6</v>
      </c>
    </row>
    <row r="116" spans="1:10" s="70" customFormat="1" x14ac:dyDescent="0.3">
      <c r="A116" s="69"/>
      <c r="D116" s="74" t="s">
        <v>116</v>
      </c>
      <c r="E116" s="96">
        <f t="shared" si="14"/>
        <v>0</v>
      </c>
      <c r="F116" s="96">
        <f t="shared" si="10"/>
        <v>6.25</v>
      </c>
      <c r="G116" s="96">
        <f t="shared" si="11"/>
        <v>8.7750000000000004</v>
      </c>
      <c r="H116" s="96">
        <f t="shared" si="12"/>
        <v>0.3</v>
      </c>
      <c r="I116" s="97">
        <f t="shared" si="13"/>
        <v>0</v>
      </c>
      <c r="J116" s="87">
        <f t="shared" si="15"/>
        <v>15.325000000000001</v>
      </c>
    </row>
    <row r="117" spans="1:10" s="70" customFormat="1" x14ac:dyDescent="0.3">
      <c r="A117" s="69"/>
      <c r="D117" s="74" t="s">
        <v>117</v>
      </c>
      <c r="E117" s="96">
        <f t="shared" si="14"/>
        <v>0</v>
      </c>
      <c r="F117" s="96">
        <f t="shared" si="10"/>
        <v>0</v>
      </c>
      <c r="G117" s="96">
        <f t="shared" si="11"/>
        <v>0</v>
      </c>
      <c r="H117" s="96">
        <f t="shared" si="12"/>
        <v>0</v>
      </c>
      <c r="I117" s="97">
        <f t="shared" si="13"/>
        <v>0</v>
      </c>
      <c r="J117" s="87">
        <f t="shared" si="15"/>
        <v>0</v>
      </c>
    </row>
    <row r="118" spans="1:10" s="70" customFormat="1" x14ac:dyDescent="0.3">
      <c r="A118" s="69"/>
      <c r="D118" s="74" t="s">
        <v>118</v>
      </c>
      <c r="E118" s="96">
        <f t="shared" si="14"/>
        <v>0</v>
      </c>
      <c r="F118" s="96">
        <f t="shared" si="10"/>
        <v>0</v>
      </c>
      <c r="G118" s="96">
        <f t="shared" si="11"/>
        <v>0</v>
      </c>
      <c r="H118" s="96">
        <f t="shared" si="12"/>
        <v>0</v>
      </c>
      <c r="I118" s="97">
        <f t="shared" si="13"/>
        <v>0</v>
      </c>
      <c r="J118" s="87">
        <f t="shared" si="15"/>
        <v>0</v>
      </c>
    </row>
    <row r="119" spans="1:10" s="70" customFormat="1" x14ac:dyDescent="0.3">
      <c r="A119" s="69"/>
      <c r="D119" s="74" t="s">
        <v>326</v>
      </c>
      <c r="E119" s="96">
        <f t="shared" si="14"/>
        <v>0</v>
      </c>
      <c r="F119" s="96">
        <f t="shared" si="10"/>
        <v>0</v>
      </c>
      <c r="G119" s="96">
        <f t="shared" si="11"/>
        <v>0</v>
      </c>
      <c r="H119" s="96">
        <f t="shared" si="12"/>
        <v>0</v>
      </c>
      <c r="I119" s="97">
        <f t="shared" si="13"/>
        <v>0</v>
      </c>
      <c r="J119" s="87">
        <f t="shared" si="15"/>
        <v>0</v>
      </c>
    </row>
    <row r="120" spans="1:10" s="70" customFormat="1" x14ac:dyDescent="0.3">
      <c r="A120" s="69"/>
      <c r="D120" s="74" t="s">
        <v>327</v>
      </c>
      <c r="E120" s="96">
        <f t="shared" si="14"/>
        <v>0</v>
      </c>
      <c r="F120" s="96">
        <f t="shared" si="10"/>
        <v>0</v>
      </c>
      <c r="G120" s="96">
        <f t="shared" si="11"/>
        <v>0</v>
      </c>
      <c r="H120" s="96">
        <f t="shared" si="12"/>
        <v>0</v>
      </c>
      <c r="I120" s="97">
        <f t="shared" si="13"/>
        <v>0</v>
      </c>
      <c r="J120" s="87">
        <f t="shared" si="15"/>
        <v>0</v>
      </c>
    </row>
    <row r="121" spans="1:10" s="70" customFormat="1" x14ac:dyDescent="0.3">
      <c r="A121" s="69"/>
      <c r="D121" s="74" t="s">
        <v>328</v>
      </c>
      <c r="E121" s="96">
        <f t="shared" si="14"/>
        <v>0</v>
      </c>
      <c r="F121" s="96">
        <f t="shared" si="10"/>
        <v>0</v>
      </c>
      <c r="G121" s="96">
        <f t="shared" si="11"/>
        <v>0</v>
      </c>
      <c r="H121" s="96">
        <f t="shared" si="12"/>
        <v>0</v>
      </c>
      <c r="I121" s="97">
        <f t="shared" si="13"/>
        <v>0</v>
      </c>
      <c r="J121" s="87">
        <f t="shared" si="15"/>
        <v>0</v>
      </c>
    </row>
    <row r="122" spans="1:10" s="70" customFormat="1" x14ac:dyDescent="0.3">
      <c r="A122" s="69"/>
      <c r="D122" s="73" t="s">
        <v>120</v>
      </c>
      <c r="E122" s="96">
        <f t="shared" si="14"/>
        <v>0</v>
      </c>
      <c r="F122" s="96">
        <f t="shared" si="10"/>
        <v>0</v>
      </c>
      <c r="G122" s="96">
        <f t="shared" si="11"/>
        <v>0</v>
      </c>
      <c r="H122" s="96">
        <f t="shared" si="12"/>
        <v>0</v>
      </c>
      <c r="I122" s="97">
        <f t="shared" si="13"/>
        <v>0</v>
      </c>
      <c r="J122" s="87">
        <f t="shared" si="15"/>
        <v>0</v>
      </c>
    </row>
    <row r="123" spans="1:10" s="70" customFormat="1" x14ac:dyDescent="0.3">
      <c r="A123" s="69"/>
      <c r="D123" s="74" t="s">
        <v>343</v>
      </c>
      <c r="E123" s="96">
        <f t="shared" si="14"/>
        <v>0</v>
      </c>
      <c r="F123" s="96">
        <f t="shared" si="10"/>
        <v>0</v>
      </c>
      <c r="G123" s="96">
        <f t="shared" si="11"/>
        <v>0</v>
      </c>
      <c r="H123" s="96">
        <f t="shared" si="12"/>
        <v>0</v>
      </c>
      <c r="I123" s="97">
        <f t="shared" si="13"/>
        <v>0</v>
      </c>
      <c r="J123" s="87">
        <f t="shared" si="15"/>
        <v>0</v>
      </c>
    </row>
    <row r="124" spans="1:10" s="70" customFormat="1" x14ac:dyDescent="0.3">
      <c r="A124" s="69"/>
      <c r="D124" s="75" t="s">
        <v>329</v>
      </c>
      <c r="E124" s="96">
        <f t="shared" si="14"/>
        <v>0</v>
      </c>
      <c r="F124" s="96">
        <f t="shared" si="10"/>
        <v>0</v>
      </c>
      <c r="G124" s="96">
        <f t="shared" si="11"/>
        <v>0</v>
      </c>
      <c r="H124" s="96">
        <f t="shared" si="12"/>
        <v>0</v>
      </c>
      <c r="I124" s="97">
        <f t="shared" si="13"/>
        <v>0</v>
      </c>
      <c r="J124" s="87">
        <f t="shared" si="15"/>
        <v>0</v>
      </c>
    </row>
    <row r="125" spans="1:10" s="70" customFormat="1" x14ac:dyDescent="0.3">
      <c r="A125" s="69"/>
      <c r="D125" s="74" t="s">
        <v>330</v>
      </c>
      <c r="E125" s="96">
        <f t="shared" si="14"/>
        <v>0</v>
      </c>
      <c r="F125" s="96">
        <f t="shared" si="10"/>
        <v>0</v>
      </c>
      <c r="G125" s="96">
        <f t="shared" si="11"/>
        <v>0</v>
      </c>
      <c r="H125" s="96">
        <f t="shared" si="12"/>
        <v>0</v>
      </c>
      <c r="I125" s="97">
        <f t="shared" si="13"/>
        <v>0</v>
      </c>
      <c r="J125" s="87">
        <f t="shared" si="15"/>
        <v>0</v>
      </c>
    </row>
    <row r="126" spans="1:10" s="70" customFormat="1" x14ac:dyDescent="0.3">
      <c r="A126" s="69"/>
      <c r="D126" s="74" t="s">
        <v>331</v>
      </c>
      <c r="E126" s="96">
        <f t="shared" si="14"/>
        <v>0</v>
      </c>
      <c r="F126" s="96">
        <f t="shared" si="10"/>
        <v>0</v>
      </c>
      <c r="G126" s="96">
        <f t="shared" si="11"/>
        <v>0</v>
      </c>
      <c r="H126" s="96">
        <f t="shared" si="12"/>
        <v>0</v>
      </c>
      <c r="I126" s="97">
        <f t="shared" si="13"/>
        <v>0</v>
      </c>
      <c r="J126" s="87">
        <f>SUM(E126:I126)</f>
        <v>0</v>
      </c>
    </row>
    <row r="127" spans="1:10" s="70" customFormat="1" x14ac:dyDescent="0.3">
      <c r="A127" s="69"/>
      <c r="D127" s="74" t="s">
        <v>375</v>
      </c>
      <c r="E127" s="96">
        <f t="shared" ref="E127" si="16">SUMIF(D$44:D$52,D127,G$44:G$52)</f>
        <v>0</v>
      </c>
      <c r="F127" s="96">
        <f t="shared" ref="F127" si="17">SUMIF(D$57:D$65,D127,G$57:G$65)</f>
        <v>0</v>
      </c>
      <c r="G127" s="96">
        <f t="shared" ref="G127" si="18">SUMIF(D$71:D$79,D127,G$71:G$79)</f>
        <v>0</v>
      </c>
      <c r="H127" s="96">
        <f t="shared" ref="H127" si="19">SUMIF(D$85:D$93,D127,G$85:G$93)</f>
        <v>0</v>
      </c>
      <c r="I127" s="97">
        <f t="shared" ref="I127" si="20">SUMIF(D$99:D$107,D127,G$99:G$107)</f>
        <v>0</v>
      </c>
      <c r="J127" s="87">
        <f>SUM(E127:I127)</f>
        <v>0</v>
      </c>
    </row>
    <row r="128" spans="1:10" s="70" customFormat="1" x14ac:dyDescent="0.3">
      <c r="A128" s="69"/>
      <c r="D128" s="74" t="s">
        <v>121</v>
      </c>
      <c r="E128" s="96">
        <f t="shared" si="14"/>
        <v>0</v>
      </c>
      <c r="F128" s="96">
        <f t="shared" si="10"/>
        <v>0</v>
      </c>
      <c r="G128" s="96">
        <f t="shared" si="11"/>
        <v>0</v>
      </c>
      <c r="H128" s="96">
        <f t="shared" si="12"/>
        <v>0</v>
      </c>
      <c r="I128" s="97">
        <f t="shared" si="13"/>
        <v>0</v>
      </c>
      <c r="J128" s="87">
        <f>SUM(E128:I128)</f>
        <v>0</v>
      </c>
    </row>
    <row r="129" spans="1:10" s="70" customFormat="1" x14ac:dyDescent="0.3">
      <c r="A129" s="69"/>
      <c r="D129" s="74" t="s">
        <v>344</v>
      </c>
      <c r="E129" s="96">
        <f t="shared" si="14"/>
        <v>0</v>
      </c>
      <c r="F129" s="96">
        <f t="shared" si="10"/>
        <v>0</v>
      </c>
      <c r="G129" s="96">
        <f t="shared" si="11"/>
        <v>0</v>
      </c>
      <c r="H129" s="96">
        <f t="shared" si="12"/>
        <v>0</v>
      </c>
      <c r="I129" s="97">
        <f t="shared" si="13"/>
        <v>0</v>
      </c>
      <c r="J129" s="87">
        <f>SUM(E129:I129)</f>
        <v>0</v>
      </c>
    </row>
    <row r="130" spans="1:10" s="70" customFormat="1" x14ac:dyDescent="0.3">
      <c r="A130" s="69"/>
      <c r="D130" s="74" t="s">
        <v>332</v>
      </c>
      <c r="E130" s="96">
        <f t="shared" si="14"/>
        <v>0</v>
      </c>
      <c r="F130" s="96">
        <f t="shared" si="10"/>
        <v>0</v>
      </c>
      <c r="G130" s="96">
        <f t="shared" si="11"/>
        <v>0</v>
      </c>
      <c r="H130" s="96">
        <f t="shared" si="12"/>
        <v>0</v>
      </c>
      <c r="I130" s="97">
        <f t="shared" si="13"/>
        <v>0</v>
      </c>
      <c r="J130" s="87">
        <f>SUM(E130:I130)</f>
        <v>0</v>
      </c>
    </row>
    <row r="131" spans="1:10" s="70" customFormat="1" x14ac:dyDescent="0.3">
      <c r="A131" s="69"/>
      <c r="D131" s="74" t="s">
        <v>122</v>
      </c>
      <c r="E131" s="96">
        <f t="shared" si="14"/>
        <v>0</v>
      </c>
      <c r="F131" s="96">
        <f t="shared" si="10"/>
        <v>0</v>
      </c>
      <c r="G131" s="96">
        <f t="shared" si="11"/>
        <v>0</v>
      </c>
      <c r="H131" s="96">
        <f t="shared" si="12"/>
        <v>0</v>
      </c>
      <c r="I131" s="97">
        <f t="shared" si="13"/>
        <v>0</v>
      </c>
      <c r="J131" s="87">
        <f t="shared" si="15"/>
        <v>0</v>
      </c>
    </row>
    <row r="132" spans="1:10" s="70" customFormat="1" x14ac:dyDescent="0.3">
      <c r="A132" s="69"/>
      <c r="D132" s="74" t="s">
        <v>345</v>
      </c>
      <c r="E132" s="96">
        <f t="shared" si="14"/>
        <v>0</v>
      </c>
      <c r="F132" s="96">
        <f t="shared" si="10"/>
        <v>0</v>
      </c>
      <c r="G132" s="96">
        <f t="shared" si="11"/>
        <v>0</v>
      </c>
      <c r="H132" s="96">
        <f t="shared" si="12"/>
        <v>0</v>
      </c>
      <c r="I132" s="97">
        <f t="shared" si="13"/>
        <v>0</v>
      </c>
      <c r="J132" s="87">
        <f t="shared" si="15"/>
        <v>0</v>
      </c>
    </row>
    <row r="133" spans="1:10" s="70" customFormat="1" x14ac:dyDescent="0.3">
      <c r="A133" s="69"/>
      <c r="D133" s="74" t="s">
        <v>333</v>
      </c>
      <c r="E133" s="96">
        <f t="shared" si="14"/>
        <v>0</v>
      </c>
      <c r="F133" s="96">
        <f t="shared" si="10"/>
        <v>0</v>
      </c>
      <c r="G133" s="96">
        <f t="shared" si="11"/>
        <v>0</v>
      </c>
      <c r="H133" s="96">
        <f t="shared" si="12"/>
        <v>0</v>
      </c>
      <c r="I133" s="97">
        <f t="shared" si="13"/>
        <v>0</v>
      </c>
      <c r="J133" s="87">
        <f t="shared" si="15"/>
        <v>0</v>
      </c>
    </row>
    <row r="134" spans="1:10" s="70" customFormat="1" x14ac:dyDescent="0.3">
      <c r="A134" s="69"/>
      <c r="D134" s="74" t="s">
        <v>149</v>
      </c>
      <c r="E134" s="96">
        <f t="shared" si="14"/>
        <v>0</v>
      </c>
      <c r="F134" s="96">
        <f t="shared" si="10"/>
        <v>0</v>
      </c>
      <c r="G134" s="96">
        <f t="shared" si="11"/>
        <v>0</v>
      </c>
      <c r="H134" s="96">
        <f t="shared" si="12"/>
        <v>0</v>
      </c>
      <c r="I134" s="97">
        <f t="shared" si="13"/>
        <v>0</v>
      </c>
      <c r="J134" s="87">
        <f t="shared" si="15"/>
        <v>0</v>
      </c>
    </row>
    <row r="135" spans="1:10" s="70" customFormat="1" x14ac:dyDescent="0.3">
      <c r="A135" s="69"/>
      <c r="D135" s="75" t="s">
        <v>123</v>
      </c>
      <c r="E135" s="96">
        <f t="shared" si="14"/>
        <v>0</v>
      </c>
      <c r="F135" s="96">
        <f t="shared" si="10"/>
        <v>0</v>
      </c>
      <c r="G135" s="96">
        <f t="shared" si="11"/>
        <v>0</v>
      </c>
      <c r="H135" s="96">
        <f t="shared" si="12"/>
        <v>0</v>
      </c>
      <c r="I135" s="97">
        <f t="shared" si="13"/>
        <v>0</v>
      </c>
      <c r="J135" s="87">
        <f t="shared" si="15"/>
        <v>0</v>
      </c>
    </row>
    <row r="136" spans="1:10" s="70" customFormat="1" x14ac:dyDescent="0.3">
      <c r="A136" s="69"/>
      <c r="D136" s="74" t="s">
        <v>334</v>
      </c>
      <c r="E136" s="96">
        <f t="shared" si="14"/>
        <v>0</v>
      </c>
      <c r="F136" s="96">
        <f t="shared" si="10"/>
        <v>0</v>
      </c>
      <c r="G136" s="96">
        <f t="shared" si="11"/>
        <v>0</v>
      </c>
      <c r="H136" s="96">
        <f t="shared" si="12"/>
        <v>0</v>
      </c>
      <c r="I136" s="97">
        <f t="shared" si="13"/>
        <v>0</v>
      </c>
      <c r="J136" s="87">
        <f t="shared" si="15"/>
        <v>0</v>
      </c>
    </row>
    <row r="137" spans="1:10" s="70" customFormat="1" x14ac:dyDescent="0.3">
      <c r="A137" s="69"/>
      <c r="D137" s="75" t="s">
        <v>124</v>
      </c>
      <c r="E137" s="96">
        <f t="shared" si="14"/>
        <v>0</v>
      </c>
      <c r="F137" s="96">
        <f t="shared" si="10"/>
        <v>0</v>
      </c>
      <c r="G137" s="96">
        <f t="shared" si="11"/>
        <v>0</v>
      </c>
      <c r="H137" s="96">
        <f t="shared" si="12"/>
        <v>0</v>
      </c>
      <c r="I137" s="97">
        <f t="shared" si="13"/>
        <v>0</v>
      </c>
      <c r="J137" s="87">
        <f t="shared" si="15"/>
        <v>0</v>
      </c>
    </row>
    <row r="138" spans="1:10" s="70" customFormat="1" x14ac:dyDescent="0.3">
      <c r="A138" s="69"/>
      <c r="D138" s="74" t="s">
        <v>125</v>
      </c>
      <c r="E138" s="96">
        <f t="shared" si="14"/>
        <v>0</v>
      </c>
      <c r="F138" s="96">
        <f t="shared" si="10"/>
        <v>0</v>
      </c>
      <c r="G138" s="96">
        <f t="shared" si="11"/>
        <v>0</v>
      </c>
      <c r="H138" s="96">
        <f t="shared" si="12"/>
        <v>0</v>
      </c>
      <c r="I138" s="97">
        <f t="shared" si="13"/>
        <v>0</v>
      </c>
      <c r="J138" s="87">
        <f t="shared" si="15"/>
        <v>0</v>
      </c>
    </row>
    <row r="139" spans="1:10" s="70" customFormat="1" x14ac:dyDescent="0.3">
      <c r="A139" s="69"/>
      <c r="D139" s="74" t="s">
        <v>335</v>
      </c>
      <c r="E139" s="96">
        <f t="shared" si="14"/>
        <v>0</v>
      </c>
      <c r="F139" s="96">
        <f t="shared" si="10"/>
        <v>0</v>
      </c>
      <c r="G139" s="96">
        <f t="shared" si="11"/>
        <v>0</v>
      </c>
      <c r="H139" s="96">
        <f t="shared" si="12"/>
        <v>0</v>
      </c>
      <c r="I139" s="97">
        <f t="shared" si="13"/>
        <v>0</v>
      </c>
      <c r="J139" s="87">
        <f t="shared" si="15"/>
        <v>0</v>
      </c>
    </row>
    <row r="140" spans="1:10" s="70" customFormat="1" x14ac:dyDescent="0.3">
      <c r="A140" s="69"/>
      <c r="D140" s="74" t="s">
        <v>126</v>
      </c>
      <c r="E140" s="96">
        <f t="shared" si="14"/>
        <v>0</v>
      </c>
      <c r="F140" s="96">
        <f t="shared" si="10"/>
        <v>0</v>
      </c>
      <c r="G140" s="96">
        <f t="shared" si="11"/>
        <v>0</v>
      </c>
      <c r="H140" s="96">
        <f t="shared" si="12"/>
        <v>0</v>
      </c>
      <c r="I140" s="97">
        <f t="shared" si="13"/>
        <v>0</v>
      </c>
      <c r="J140" s="87">
        <f t="shared" si="15"/>
        <v>0</v>
      </c>
    </row>
    <row r="141" spans="1:10" s="70" customFormat="1" x14ac:dyDescent="0.3">
      <c r="A141" s="69"/>
      <c r="D141" s="74" t="s">
        <v>127</v>
      </c>
      <c r="E141" s="96">
        <f t="shared" si="14"/>
        <v>0</v>
      </c>
      <c r="F141" s="96">
        <f t="shared" si="10"/>
        <v>0</v>
      </c>
      <c r="G141" s="96">
        <f t="shared" si="11"/>
        <v>0</v>
      </c>
      <c r="H141" s="96">
        <f t="shared" si="12"/>
        <v>0</v>
      </c>
      <c r="I141" s="97">
        <f t="shared" si="13"/>
        <v>0</v>
      </c>
      <c r="J141" s="87">
        <f t="shared" si="15"/>
        <v>0</v>
      </c>
    </row>
    <row r="142" spans="1:10" s="70" customFormat="1" x14ac:dyDescent="0.3">
      <c r="A142" s="69"/>
      <c r="D142" s="74" t="s">
        <v>165</v>
      </c>
      <c r="E142" s="96">
        <f t="shared" si="14"/>
        <v>0</v>
      </c>
      <c r="F142" s="96">
        <f t="shared" si="10"/>
        <v>0</v>
      </c>
      <c r="G142" s="96">
        <f t="shared" si="11"/>
        <v>0</v>
      </c>
      <c r="H142" s="96">
        <f t="shared" si="12"/>
        <v>0</v>
      </c>
      <c r="I142" s="97">
        <f t="shared" si="13"/>
        <v>0</v>
      </c>
      <c r="J142" s="87">
        <f t="shared" si="15"/>
        <v>0</v>
      </c>
    </row>
    <row r="143" spans="1:10" s="70" customFormat="1" x14ac:dyDescent="0.3">
      <c r="A143" s="69"/>
      <c r="D143" s="76" t="s">
        <v>128</v>
      </c>
      <c r="E143" s="96">
        <f t="shared" si="14"/>
        <v>0</v>
      </c>
      <c r="F143" s="96">
        <f t="shared" si="10"/>
        <v>0</v>
      </c>
      <c r="G143" s="96">
        <f t="shared" si="11"/>
        <v>0</v>
      </c>
      <c r="H143" s="96">
        <f t="shared" si="12"/>
        <v>0</v>
      </c>
      <c r="I143" s="97">
        <f t="shared" si="13"/>
        <v>0</v>
      </c>
      <c r="J143" s="87">
        <f t="shared" si="15"/>
        <v>0</v>
      </c>
    </row>
    <row r="144" spans="1:10" s="70" customFormat="1" x14ac:dyDescent="0.3">
      <c r="A144" s="69"/>
      <c r="D144" s="74" t="s">
        <v>336</v>
      </c>
      <c r="E144" s="96">
        <f t="shared" si="14"/>
        <v>0</v>
      </c>
      <c r="F144" s="96">
        <f t="shared" si="10"/>
        <v>0</v>
      </c>
      <c r="G144" s="96">
        <f t="shared" si="11"/>
        <v>0</v>
      </c>
      <c r="H144" s="96">
        <f t="shared" si="12"/>
        <v>0</v>
      </c>
      <c r="I144" s="97">
        <f t="shared" si="13"/>
        <v>0</v>
      </c>
      <c r="J144" s="87">
        <f t="shared" si="15"/>
        <v>0</v>
      </c>
    </row>
    <row r="145" spans="1:10" s="70" customFormat="1" x14ac:dyDescent="0.3">
      <c r="A145" s="69"/>
      <c r="D145" s="74" t="s">
        <v>337</v>
      </c>
      <c r="E145" s="96">
        <f t="shared" si="14"/>
        <v>0</v>
      </c>
      <c r="F145" s="96">
        <f t="shared" si="10"/>
        <v>0</v>
      </c>
      <c r="G145" s="96">
        <f t="shared" si="11"/>
        <v>0</v>
      </c>
      <c r="H145" s="96">
        <f t="shared" si="12"/>
        <v>0</v>
      </c>
      <c r="I145" s="97">
        <f t="shared" si="13"/>
        <v>0</v>
      </c>
      <c r="J145" s="87">
        <f t="shared" si="15"/>
        <v>0</v>
      </c>
    </row>
    <row r="146" spans="1:10" s="70" customFormat="1" x14ac:dyDescent="0.3">
      <c r="A146" s="69"/>
      <c r="D146" s="76" t="s">
        <v>129</v>
      </c>
      <c r="E146" s="96">
        <f t="shared" si="14"/>
        <v>0</v>
      </c>
      <c r="F146" s="96">
        <f t="shared" si="10"/>
        <v>0</v>
      </c>
      <c r="G146" s="96">
        <f t="shared" si="11"/>
        <v>0</v>
      </c>
      <c r="H146" s="96">
        <f t="shared" si="12"/>
        <v>0.2</v>
      </c>
      <c r="I146" s="97">
        <f t="shared" si="13"/>
        <v>0</v>
      </c>
      <c r="J146" s="87">
        <f t="shared" si="15"/>
        <v>0.2</v>
      </c>
    </row>
    <row r="147" spans="1:10" s="70" customFormat="1" x14ac:dyDescent="0.3">
      <c r="A147" s="69"/>
      <c r="D147" s="76" t="s">
        <v>338</v>
      </c>
      <c r="E147" s="96">
        <f t="shared" si="14"/>
        <v>0</v>
      </c>
      <c r="F147" s="96">
        <f t="shared" si="10"/>
        <v>0</v>
      </c>
      <c r="G147" s="96">
        <f t="shared" si="11"/>
        <v>0</v>
      </c>
      <c r="H147" s="96">
        <f t="shared" si="12"/>
        <v>0</v>
      </c>
      <c r="I147" s="97">
        <f t="shared" si="13"/>
        <v>0</v>
      </c>
      <c r="J147" s="87">
        <f t="shared" si="15"/>
        <v>0</v>
      </c>
    </row>
    <row r="148" spans="1:10" s="70" customFormat="1" x14ac:dyDescent="0.3">
      <c r="A148" s="69"/>
      <c r="D148" s="74" t="s">
        <v>130</v>
      </c>
      <c r="E148" s="96">
        <f t="shared" si="14"/>
        <v>0</v>
      </c>
      <c r="F148" s="96">
        <f t="shared" si="10"/>
        <v>0</v>
      </c>
      <c r="G148" s="96">
        <f t="shared" si="11"/>
        <v>0</v>
      </c>
      <c r="H148" s="96">
        <f t="shared" si="12"/>
        <v>0</v>
      </c>
      <c r="I148" s="97">
        <f t="shared" si="13"/>
        <v>0</v>
      </c>
      <c r="J148" s="87">
        <f t="shared" si="15"/>
        <v>0</v>
      </c>
    </row>
    <row r="149" spans="1:10" s="70" customFormat="1" x14ac:dyDescent="0.3">
      <c r="A149" s="69"/>
      <c r="D149" s="74" t="s">
        <v>131</v>
      </c>
      <c r="E149" s="96">
        <f t="shared" si="14"/>
        <v>0</v>
      </c>
      <c r="F149" s="96">
        <f t="shared" si="10"/>
        <v>0</v>
      </c>
      <c r="G149" s="96">
        <f t="shared" si="11"/>
        <v>0</v>
      </c>
      <c r="H149" s="96">
        <f t="shared" si="12"/>
        <v>0</v>
      </c>
      <c r="I149" s="97">
        <f t="shared" si="13"/>
        <v>0</v>
      </c>
      <c r="J149" s="87">
        <f t="shared" si="15"/>
        <v>0</v>
      </c>
    </row>
    <row r="150" spans="1:10" s="70" customFormat="1" x14ac:dyDescent="0.3">
      <c r="A150" s="69"/>
      <c r="D150" s="74" t="s">
        <v>305</v>
      </c>
      <c r="E150" s="96">
        <f t="shared" si="14"/>
        <v>0</v>
      </c>
      <c r="F150" s="96">
        <f t="shared" si="10"/>
        <v>0</v>
      </c>
      <c r="G150" s="96">
        <f t="shared" si="11"/>
        <v>0</v>
      </c>
      <c r="H150" s="96">
        <f t="shared" si="12"/>
        <v>0</v>
      </c>
      <c r="I150" s="97">
        <f t="shared" si="13"/>
        <v>0</v>
      </c>
      <c r="J150" s="87">
        <f t="shared" si="15"/>
        <v>0</v>
      </c>
    </row>
    <row r="151" spans="1:10" s="70" customFormat="1" x14ac:dyDescent="0.3">
      <c r="A151" s="69"/>
      <c r="D151" s="74" t="s">
        <v>132</v>
      </c>
      <c r="E151" s="96">
        <f t="shared" si="14"/>
        <v>0</v>
      </c>
      <c r="F151" s="96">
        <f t="shared" si="10"/>
        <v>0</v>
      </c>
      <c r="G151" s="96">
        <f t="shared" si="11"/>
        <v>0</v>
      </c>
      <c r="H151" s="96">
        <f t="shared" si="12"/>
        <v>0</v>
      </c>
      <c r="I151" s="97">
        <f t="shared" si="13"/>
        <v>0</v>
      </c>
      <c r="J151" s="87">
        <f t="shared" si="15"/>
        <v>0</v>
      </c>
    </row>
    <row r="152" spans="1:10" s="70" customFormat="1" x14ac:dyDescent="0.3">
      <c r="A152" s="69"/>
      <c r="D152" s="74" t="s">
        <v>306</v>
      </c>
      <c r="E152" s="96">
        <f t="shared" si="14"/>
        <v>0</v>
      </c>
      <c r="F152" s="96">
        <f t="shared" si="10"/>
        <v>0</v>
      </c>
      <c r="G152" s="96">
        <f t="shared" si="11"/>
        <v>0</v>
      </c>
      <c r="H152" s="96">
        <f t="shared" si="12"/>
        <v>0</v>
      </c>
      <c r="I152" s="97">
        <f t="shared" si="13"/>
        <v>0</v>
      </c>
      <c r="J152" s="87">
        <f t="shared" si="15"/>
        <v>0</v>
      </c>
    </row>
    <row r="153" spans="1:10" s="70" customFormat="1" x14ac:dyDescent="0.3">
      <c r="A153" s="69"/>
      <c r="D153" s="74" t="s">
        <v>133</v>
      </c>
      <c r="E153" s="96">
        <f t="shared" si="14"/>
        <v>0</v>
      </c>
      <c r="F153" s="96">
        <f t="shared" si="10"/>
        <v>0</v>
      </c>
      <c r="G153" s="96">
        <f t="shared" si="11"/>
        <v>0</v>
      </c>
      <c r="H153" s="96">
        <f t="shared" si="12"/>
        <v>0</v>
      </c>
      <c r="I153" s="97">
        <f t="shared" si="13"/>
        <v>0</v>
      </c>
      <c r="J153" s="87">
        <f t="shared" si="15"/>
        <v>0</v>
      </c>
    </row>
    <row r="154" spans="1:10" s="70" customFormat="1" x14ac:dyDescent="0.3">
      <c r="A154" s="69"/>
      <c r="D154" s="74" t="s">
        <v>134</v>
      </c>
      <c r="E154" s="96">
        <f t="shared" si="14"/>
        <v>0</v>
      </c>
      <c r="F154" s="96">
        <f t="shared" si="10"/>
        <v>0</v>
      </c>
      <c r="G154" s="96">
        <f t="shared" si="11"/>
        <v>0</v>
      </c>
      <c r="H154" s="96">
        <f t="shared" si="12"/>
        <v>0</v>
      </c>
      <c r="I154" s="97">
        <f t="shared" si="13"/>
        <v>0</v>
      </c>
      <c r="J154" s="87">
        <f t="shared" si="15"/>
        <v>0</v>
      </c>
    </row>
    <row r="155" spans="1:10" s="70" customFormat="1" x14ac:dyDescent="0.3">
      <c r="A155" s="69"/>
      <c r="D155" s="74" t="s">
        <v>135</v>
      </c>
      <c r="E155" s="96">
        <f t="shared" si="14"/>
        <v>0</v>
      </c>
      <c r="F155" s="96">
        <f t="shared" si="10"/>
        <v>0</v>
      </c>
      <c r="G155" s="96">
        <f t="shared" si="11"/>
        <v>0</v>
      </c>
      <c r="H155" s="96">
        <f t="shared" si="12"/>
        <v>0</v>
      </c>
      <c r="I155" s="97">
        <f t="shared" si="13"/>
        <v>0</v>
      </c>
      <c r="J155" s="87">
        <f t="shared" si="15"/>
        <v>0</v>
      </c>
    </row>
    <row r="156" spans="1:10" s="70" customFormat="1" x14ac:dyDescent="0.3">
      <c r="A156" s="69"/>
      <c r="D156" s="74" t="s">
        <v>136</v>
      </c>
      <c r="E156" s="96">
        <f t="shared" si="14"/>
        <v>0</v>
      </c>
      <c r="F156" s="96">
        <f t="shared" si="10"/>
        <v>0</v>
      </c>
      <c r="G156" s="96">
        <f t="shared" si="11"/>
        <v>0</v>
      </c>
      <c r="H156" s="96">
        <f t="shared" si="12"/>
        <v>0</v>
      </c>
      <c r="I156" s="97">
        <f t="shared" si="13"/>
        <v>0</v>
      </c>
      <c r="J156" s="87">
        <f t="shared" si="15"/>
        <v>0</v>
      </c>
    </row>
    <row r="157" spans="1:10" s="70" customFormat="1" x14ac:dyDescent="0.3">
      <c r="A157" s="69"/>
      <c r="D157" s="74" t="s">
        <v>173</v>
      </c>
      <c r="E157" s="96">
        <f t="shared" si="14"/>
        <v>0</v>
      </c>
      <c r="F157" s="96">
        <f t="shared" si="10"/>
        <v>0</v>
      </c>
      <c r="G157" s="96">
        <f t="shared" si="11"/>
        <v>0</v>
      </c>
      <c r="H157" s="96">
        <f t="shared" si="12"/>
        <v>0</v>
      </c>
      <c r="I157" s="97">
        <f t="shared" si="13"/>
        <v>0</v>
      </c>
      <c r="J157" s="87">
        <f t="shared" si="15"/>
        <v>0</v>
      </c>
    </row>
    <row r="158" spans="1:10" s="70" customFormat="1" x14ac:dyDescent="0.3">
      <c r="A158" s="69"/>
      <c r="D158" s="74" t="s">
        <v>0</v>
      </c>
      <c r="E158" s="96">
        <f t="shared" si="14"/>
        <v>2.6</v>
      </c>
      <c r="F158" s="96">
        <f t="shared" si="10"/>
        <v>0</v>
      </c>
      <c r="G158" s="96">
        <f t="shared" si="11"/>
        <v>0</v>
      </c>
      <c r="H158" s="96">
        <f t="shared" si="12"/>
        <v>0</v>
      </c>
      <c r="I158" s="97">
        <f t="shared" si="13"/>
        <v>0</v>
      </c>
      <c r="J158" s="87">
        <f t="shared" si="15"/>
        <v>2.6</v>
      </c>
    </row>
    <row r="159" spans="1:10" s="70" customFormat="1" x14ac:dyDescent="0.3">
      <c r="A159" s="69"/>
      <c r="D159" s="74" t="s">
        <v>295</v>
      </c>
      <c r="E159" s="96">
        <f t="shared" si="14"/>
        <v>0</v>
      </c>
      <c r="F159" s="96">
        <f t="shared" si="10"/>
        <v>0</v>
      </c>
      <c r="G159" s="96">
        <f t="shared" si="11"/>
        <v>0</v>
      </c>
      <c r="H159" s="96">
        <f t="shared" si="12"/>
        <v>0</v>
      </c>
      <c r="I159" s="97">
        <f t="shared" si="13"/>
        <v>0</v>
      </c>
      <c r="J159" s="87">
        <f t="shared" si="15"/>
        <v>0</v>
      </c>
    </row>
    <row r="160" spans="1:10" s="70" customFormat="1" x14ac:dyDescent="0.3">
      <c r="A160" s="69"/>
      <c r="D160" s="74" t="s">
        <v>137</v>
      </c>
      <c r="E160" s="96">
        <f t="shared" si="14"/>
        <v>0</v>
      </c>
      <c r="F160" s="96">
        <f t="shared" si="10"/>
        <v>0</v>
      </c>
      <c r="G160" s="96">
        <f t="shared" si="11"/>
        <v>0</v>
      </c>
      <c r="H160" s="96">
        <f t="shared" si="12"/>
        <v>0</v>
      </c>
      <c r="I160" s="97">
        <f t="shared" si="13"/>
        <v>0</v>
      </c>
      <c r="J160" s="87">
        <f t="shared" si="15"/>
        <v>0</v>
      </c>
    </row>
    <row r="161" spans="1:10" s="70" customFormat="1" x14ac:dyDescent="0.3">
      <c r="A161" s="69"/>
      <c r="D161" s="74" t="s">
        <v>346</v>
      </c>
      <c r="E161" s="96">
        <f t="shared" si="14"/>
        <v>0</v>
      </c>
      <c r="F161" s="96">
        <f t="shared" si="10"/>
        <v>0</v>
      </c>
      <c r="G161" s="96">
        <f t="shared" si="11"/>
        <v>0</v>
      </c>
      <c r="H161" s="96">
        <f t="shared" si="12"/>
        <v>0</v>
      </c>
      <c r="I161" s="97">
        <f t="shared" si="13"/>
        <v>0</v>
      </c>
      <c r="J161" s="87">
        <f t="shared" si="15"/>
        <v>0</v>
      </c>
    </row>
    <row r="162" spans="1:10" s="70" customFormat="1" x14ac:dyDescent="0.3">
      <c r="A162" s="69"/>
      <c r="D162" s="74" t="s">
        <v>138</v>
      </c>
      <c r="E162" s="96">
        <f t="shared" si="14"/>
        <v>0</v>
      </c>
      <c r="F162" s="96">
        <f t="shared" si="10"/>
        <v>0</v>
      </c>
      <c r="G162" s="96">
        <f t="shared" si="11"/>
        <v>0</v>
      </c>
      <c r="H162" s="96">
        <f t="shared" si="12"/>
        <v>0</v>
      </c>
      <c r="I162" s="97">
        <f t="shared" si="13"/>
        <v>0</v>
      </c>
      <c r="J162" s="87">
        <f t="shared" si="15"/>
        <v>0</v>
      </c>
    </row>
    <row r="163" spans="1:10" s="70" customFormat="1" x14ac:dyDescent="0.3">
      <c r="A163" s="69"/>
      <c r="D163" s="75" t="s">
        <v>347</v>
      </c>
      <c r="E163" s="96">
        <f t="shared" si="14"/>
        <v>0</v>
      </c>
      <c r="F163" s="96">
        <f t="shared" si="10"/>
        <v>0</v>
      </c>
      <c r="G163" s="96">
        <f t="shared" si="11"/>
        <v>0</v>
      </c>
      <c r="H163" s="96">
        <f t="shared" si="12"/>
        <v>0</v>
      </c>
      <c r="I163" s="97">
        <f t="shared" si="13"/>
        <v>0</v>
      </c>
      <c r="J163" s="87">
        <f t="shared" si="15"/>
        <v>0</v>
      </c>
    </row>
    <row r="164" spans="1:10" s="70" customFormat="1" x14ac:dyDescent="0.3">
      <c r="A164" s="69"/>
      <c r="D164" s="74" t="s">
        <v>298</v>
      </c>
      <c r="E164" s="96">
        <f t="shared" si="14"/>
        <v>0</v>
      </c>
      <c r="F164" s="96">
        <f t="shared" si="10"/>
        <v>0</v>
      </c>
      <c r="G164" s="96">
        <f t="shared" si="11"/>
        <v>0</v>
      </c>
      <c r="H164" s="96">
        <f t="shared" si="12"/>
        <v>0</v>
      </c>
      <c r="I164" s="97">
        <f t="shared" si="13"/>
        <v>0</v>
      </c>
      <c r="J164" s="87">
        <f t="shared" si="15"/>
        <v>0</v>
      </c>
    </row>
    <row r="165" spans="1:10" s="70" customFormat="1" x14ac:dyDescent="0.3">
      <c r="A165" s="69"/>
      <c r="D165" s="74" t="s">
        <v>139</v>
      </c>
      <c r="E165" s="96">
        <f t="shared" si="14"/>
        <v>0</v>
      </c>
      <c r="F165" s="96">
        <f t="shared" si="10"/>
        <v>0</v>
      </c>
      <c r="G165" s="96">
        <f t="shared" si="11"/>
        <v>0</v>
      </c>
      <c r="H165" s="96">
        <f t="shared" si="12"/>
        <v>0</v>
      </c>
      <c r="I165" s="97">
        <f t="shared" si="13"/>
        <v>0</v>
      </c>
      <c r="J165" s="87">
        <f t="shared" si="15"/>
        <v>0</v>
      </c>
    </row>
    <row r="166" spans="1:10" s="70" customFormat="1" x14ac:dyDescent="0.3">
      <c r="A166" s="69"/>
      <c r="D166" s="74" t="s">
        <v>1</v>
      </c>
      <c r="E166" s="96">
        <f t="shared" si="14"/>
        <v>0</v>
      </c>
      <c r="F166" s="96">
        <f t="shared" si="10"/>
        <v>0</v>
      </c>
      <c r="G166" s="96">
        <f t="shared" si="11"/>
        <v>0</v>
      </c>
      <c r="H166" s="96">
        <f t="shared" si="12"/>
        <v>0</v>
      </c>
      <c r="I166" s="97">
        <f t="shared" si="13"/>
        <v>0</v>
      </c>
      <c r="J166" s="87">
        <f t="shared" si="15"/>
        <v>0</v>
      </c>
    </row>
    <row r="167" spans="1:10" s="70" customFormat="1" x14ac:dyDescent="0.3">
      <c r="A167" s="69"/>
      <c r="D167" s="74" t="s">
        <v>339</v>
      </c>
      <c r="E167" s="96">
        <f t="shared" si="14"/>
        <v>0</v>
      </c>
      <c r="F167" s="96">
        <f t="shared" si="10"/>
        <v>0</v>
      </c>
      <c r="G167" s="96">
        <f t="shared" si="11"/>
        <v>0</v>
      </c>
      <c r="H167" s="96">
        <f t="shared" si="12"/>
        <v>0</v>
      </c>
      <c r="I167" s="97">
        <f t="shared" si="13"/>
        <v>0</v>
      </c>
      <c r="J167" s="87">
        <f t="shared" si="15"/>
        <v>0</v>
      </c>
    </row>
    <row r="168" spans="1:10" s="70" customFormat="1" x14ac:dyDescent="0.3">
      <c r="A168" s="69"/>
      <c r="D168" s="74" t="s">
        <v>140</v>
      </c>
      <c r="E168" s="96">
        <f t="shared" si="14"/>
        <v>0</v>
      </c>
      <c r="F168" s="96">
        <f t="shared" si="10"/>
        <v>0</v>
      </c>
      <c r="G168" s="96">
        <f t="shared" si="11"/>
        <v>0.18</v>
      </c>
      <c r="H168" s="96">
        <f t="shared" si="12"/>
        <v>0</v>
      </c>
      <c r="I168" s="97">
        <f t="shared" si="13"/>
        <v>0</v>
      </c>
      <c r="J168" s="87">
        <f t="shared" si="15"/>
        <v>0.18</v>
      </c>
    </row>
    <row r="169" spans="1:10" s="70" customFormat="1" x14ac:dyDescent="0.3">
      <c r="A169" s="69"/>
      <c r="D169" s="111" t="s">
        <v>340</v>
      </c>
      <c r="E169" s="96">
        <f t="shared" si="14"/>
        <v>0</v>
      </c>
      <c r="F169" s="96">
        <f t="shared" si="10"/>
        <v>0</v>
      </c>
      <c r="G169" s="96">
        <f t="shared" si="11"/>
        <v>0</v>
      </c>
      <c r="H169" s="96">
        <f t="shared" si="12"/>
        <v>0</v>
      </c>
      <c r="I169" s="97">
        <f t="shared" si="13"/>
        <v>0</v>
      </c>
      <c r="J169" s="87">
        <f t="shared" si="15"/>
        <v>0</v>
      </c>
    </row>
    <row r="170" spans="1:10" s="70" customFormat="1" x14ac:dyDescent="0.3">
      <c r="D170" s="77" t="s">
        <v>141</v>
      </c>
      <c r="E170" s="98">
        <f t="shared" si="14"/>
        <v>0</v>
      </c>
      <c r="F170" s="98">
        <f t="shared" si="10"/>
        <v>0</v>
      </c>
      <c r="G170" s="98">
        <f t="shared" si="11"/>
        <v>0</v>
      </c>
      <c r="H170" s="98">
        <f t="shared" si="12"/>
        <v>0</v>
      </c>
      <c r="I170" s="99">
        <f t="shared" si="13"/>
        <v>0</v>
      </c>
      <c r="J170" s="87">
        <f t="shared" si="15"/>
        <v>0</v>
      </c>
    </row>
    <row r="171" spans="1:10" s="70" customFormat="1" x14ac:dyDescent="0.3">
      <c r="D171" s="120" t="s">
        <v>142</v>
      </c>
      <c r="E171" s="98">
        <f t="shared" ref="E171:E180" si="21">SUMIF(D$44:D$52,D171,G$44:G$52)</f>
        <v>0</v>
      </c>
      <c r="F171" s="98">
        <f t="shared" ref="F171:F180" si="22">SUMIF(D$57:D$65,D171,G$57:G$65)</f>
        <v>0</v>
      </c>
      <c r="G171" s="98">
        <f t="shared" ref="G171:G180" si="23">SUMIF(D$71:D$79,D171,G$71:G$79)</f>
        <v>0</v>
      </c>
      <c r="H171" s="98">
        <f t="shared" ref="H171:H180" si="24">SUMIF(D$85:D$93,D171,G$85:G$93)</f>
        <v>0</v>
      </c>
      <c r="I171" s="99">
        <f t="shared" ref="I171:I180" si="25">SUMIF(D$99:D$107,D171,G$99:G$107)</f>
        <v>0</v>
      </c>
      <c r="J171" s="87">
        <f t="shared" ref="J171:J180" si="26">SUM(E171:I171)</f>
        <v>0</v>
      </c>
    </row>
    <row r="172" spans="1:10" s="70" customFormat="1" x14ac:dyDescent="0.3">
      <c r="D172" s="120" t="s">
        <v>143</v>
      </c>
      <c r="E172" s="98">
        <f t="shared" si="21"/>
        <v>0</v>
      </c>
      <c r="F172" s="98">
        <f t="shared" si="22"/>
        <v>0</v>
      </c>
      <c r="G172" s="98">
        <f t="shared" si="23"/>
        <v>0</v>
      </c>
      <c r="H172" s="98">
        <f t="shared" si="24"/>
        <v>0</v>
      </c>
      <c r="I172" s="99">
        <f t="shared" si="25"/>
        <v>0</v>
      </c>
      <c r="J172" s="87">
        <f t="shared" si="26"/>
        <v>0</v>
      </c>
    </row>
    <row r="173" spans="1:10" s="70" customFormat="1" x14ac:dyDescent="0.3">
      <c r="D173" s="120" t="s">
        <v>341</v>
      </c>
      <c r="E173" s="98">
        <f t="shared" si="21"/>
        <v>0</v>
      </c>
      <c r="F173" s="98">
        <f t="shared" si="22"/>
        <v>0</v>
      </c>
      <c r="G173" s="98">
        <f t="shared" si="23"/>
        <v>0</v>
      </c>
      <c r="H173" s="98">
        <f t="shared" si="24"/>
        <v>0</v>
      </c>
      <c r="I173" s="99">
        <f t="shared" si="25"/>
        <v>0</v>
      </c>
      <c r="J173" s="87">
        <f t="shared" si="26"/>
        <v>0</v>
      </c>
    </row>
    <row r="174" spans="1:10" s="70" customFormat="1" x14ac:dyDescent="0.3">
      <c r="D174" s="120" t="s">
        <v>144</v>
      </c>
      <c r="E174" s="98">
        <f t="shared" si="21"/>
        <v>0</v>
      </c>
      <c r="F174" s="98">
        <f t="shared" si="22"/>
        <v>0</v>
      </c>
      <c r="G174" s="98">
        <f t="shared" si="23"/>
        <v>0</v>
      </c>
      <c r="H174" s="98">
        <f t="shared" si="24"/>
        <v>0</v>
      </c>
      <c r="I174" s="99">
        <f t="shared" si="25"/>
        <v>0</v>
      </c>
      <c r="J174" s="87">
        <f t="shared" si="26"/>
        <v>0</v>
      </c>
    </row>
    <row r="175" spans="1:10" s="70" customFormat="1" x14ac:dyDescent="0.3">
      <c r="D175" s="120" t="s">
        <v>145</v>
      </c>
      <c r="E175" s="98">
        <f t="shared" si="21"/>
        <v>0</v>
      </c>
      <c r="F175" s="98">
        <f t="shared" si="22"/>
        <v>0</v>
      </c>
      <c r="G175" s="98">
        <f t="shared" si="23"/>
        <v>0</v>
      </c>
      <c r="H175" s="98">
        <f t="shared" si="24"/>
        <v>0</v>
      </c>
      <c r="I175" s="99">
        <f t="shared" si="25"/>
        <v>0</v>
      </c>
      <c r="J175" s="87">
        <f t="shared" si="26"/>
        <v>0</v>
      </c>
    </row>
    <row r="176" spans="1:10" s="70" customFormat="1" x14ac:dyDescent="0.3">
      <c r="D176" s="120" t="s">
        <v>146</v>
      </c>
      <c r="E176" s="98">
        <f t="shared" si="21"/>
        <v>0</v>
      </c>
      <c r="F176" s="98">
        <f t="shared" si="22"/>
        <v>0</v>
      </c>
      <c r="G176" s="98">
        <f t="shared" si="23"/>
        <v>0</v>
      </c>
      <c r="H176" s="98">
        <f t="shared" si="24"/>
        <v>0</v>
      </c>
      <c r="I176" s="99">
        <f t="shared" si="25"/>
        <v>0</v>
      </c>
      <c r="J176" s="87">
        <f t="shared" si="26"/>
        <v>0</v>
      </c>
    </row>
    <row r="177" spans="1:10" s="70" customFormat="1" x14ac:dyDescent="0.3">
      <c r="D177" s="120" t="s">
        <v>147</v>
      </c>
      <c r="E177" s="98">
        <f t="shared" si="21"/>
        <v>0</v>
      </c>
      <c r="F177" s="98">
        <f t="shared" si="22"/>
        <v>0</v>
      </c>
      <c r="G177" s="98">
        <f t="shared" si="23"/>
        <v>0</v>
      </c>
      <c r="H177" s="98">
        <f t="shared" si="24"/>
        <v>0</v>
      </c>
      <c r="I177" s="99">
        <f t="shared" si="25"/>
        <v>0</v>
      </c>
      <c r="J177" s="87">
        <f t="shared" si="26"/>
        <v>0</v>
      </c>
    </row>
    <row r="178" spans="1:10" s="70" customFormat="1" x14ac:dyDescent="0.3">
      <c r="D178" s="120" t="s">
        <v>158</v>
      </c>
      <c r="E178" s="98">
        <f t="shared" si="21"/>
        <v>3.9</v>
      </c>
      <c r="F178" s="98">
        <f t="shared" si="22"/>
        <v>0</v>
      </c>
      <c r="G178" s="98">
        <f t="shared" si="23"/>
        <v>0</v>
      </c>
      <c r="H178" s="98">
        <f t="shared" si="24"/>
        <v>0</v>
      </c>
      <c r="I178" s="99">
        <f t="shared" si="25"/>
        <v>0</v>
      </c>
      <c r="J178" s="87">
        <f t="shared" si="26"/>
        <v>3.9</v>
      </c>
    </row>
    <row r="179" spans="1:10" s="70" customFormat="1" x14ac:dyDescent="0.3">
      <c r="D179" s="120" t="s">
        <v>148</v>
      </c>
      <c r="E179" s="98">
        <f t="shared" si="21"/>
        <v>0</v>
      </c>
      <c r="F179" s="98">
        <f t="shared" si="22"/>
        <v>0</v>
      </c>
      <c r="G179" s="98">
        <f t="shared" si="23"/>
        <v>0</v>
      </c>
      <c r="H179" s="98">
        <f t="shared" si="24"/>
        <v>0</v>
      </c>
      <c r="I179" s="99">
        <f t="shared" si="25"/>
        <v>0</v>
      </c>
      <c r="J179" s="87">
        <f t="shared" si="26"/>
        <v>0</v>
      </c>
    </row>
    <row r="180" spans="1:10" s="70" customFormat="1" x14ac:dyDescent="0.3">
      <c r="D180" s="120" t="s">
        <v>304</v>
      </c>
      <c r="E180" s="98">
        <f t="shared" si="21"/>
        <v>0</v>
      </c>
      <c r="F180" s="98">
        <f t="shared" si="22"/>
        <v>0</v>
      </c>
      <c r="G180" s="98">
        <f t="shared" si="23"/>
        <v>0</v>
      </c>
      <c r="H180" s="98">
        <f t="shared" si="24"/>
        <v>0</v>
      </c>
      <c r="I180" s="99">
        <f t="shared" si="25"/>
        <v>0</v>
      </c>
      <c r="J180" s="87">
        <f t="shared" si="26"/>
        <v>0</v>
      </c>
    </row>
    <row r="181" spans="1:10" x14ac:dyDescent="0.3">
      <c r="A181" s="44"/>
      <c r="D181" s="78" t="s">
        <v>191</v>
      </c>
      <c r="E181" s="88"/>
      <c r="F181" s="88"/>
      <c r="G181" s="88"/>
      <c r="H181" s="88"/>
      <c r="I181" s="88"/>
      <c r="J181" s="89">
        <f>SUM(J113:J180)</f>
        <v>28.205000000000002</v>
      </c>
    </row>
    <row r="182" spans="1:10" x14ac:dyDescent="0.3">
      <c r="A182" s="44"/>
      <c r="J182" s="79"/>
    </row>
  </sheetData>
  <sheetProtection algorithmName="SHA-512" hashValue="CjlP6poOagUd8z4wolzk26UGKWAsXyky7UhNJRyB0hbBoRJTsJpqfB7OzDAq1r2IiPrJZLzMx9aJL3q3QZp8vg==" saltValue="GRIFncq+L0t/NVfhLZvayA==" spinCount="100000" sheet="1" objects="1" scenarios="1"/>
  <mergeCells count="3">
    <mergeCell ref="A11:E11"/>
    <mergeCell ref="B30:E33"/>
    <mergeCell ref="B46:C51"/>
  </mergeCells>
  <conditionalFormatting sqref="E27">
    <cfRule type="cellIs" dxfId="5" priority="6" operator="equal">
      <formula>$E$19</formula>
    </cfRule>
  </conditionalFormatting>
  <conditionalFormatting sqref="E53">
    <cfRule type="cellIs" dxfId="4" priority="5" operator="equal">
      <formula>$B$44</formula>
    </cfRule>
  </conditionalFormatting>
  <conditionalFormatting sqref="E66">
    <cfRule type="cellIs" dxfId="3" priority="4" operator="equal">
      <formula>$B$57</formula>
    </cfRule>
  </conditionalFormatting>
  <conditionalFormatting sqref="E80">
    <cfRule type="cellIs" dxfId="2" priority="3" operator="equal">
      <formula>$B$71</formula>
    </cfRule>
  </conditionalFormatting>
  <conditionalFormatting sqref="E94">
    <cfRule type="cellIs" dxfId="1" priority="2" operator="equal">
      <formula>$B$85</formula>
    </cfRule>
  </conditionalFormatting>
  <conditionalFormatting sqref="E108">
    <cfRule type="cellIs" dxfId="0" priority="1" operator="equal">
      <formula>$B$99</formula>
    </cfRule>
  </conditionalFormatting>
  <dataValidations count="3">
    <dataValidation type="list" allowBlank="1" showInputMessage="1" showErrorMessage="1" sqref="D16:D17 B16:B17">
      <formula1>Month</formula1>
    </dataValidation>
    <dataValidation type="list" allowBlank="1" showInputMessage="1" showErrorMessage="1" sqref="C16:C17 E16:E17">
      <formula1>Year</formula1>
    </dataValidation>
    <dataValidation type="list" allowBlank="1" showInputMessage="1" showErrorMessage="1" sqref="D44:D52 D57:D65 D71:D79 D85:D93 D99:D107">
      <formula1>Materials</formula1>
    </dataValidation>
  </dataValidations>
  <pageMargins left="0.7" right="0.7" top="0.75" bottom="0.75" header="0.3" footer="0.3"/>
  <pageSetup paperSize="8" scale="7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1"/>
  <sheetViews>
    <sheetView topLeftCell="A13" zoomScale="85" zoomScaleNormal="85" workbookViewId="0">
      <selection activeCell="D18" sqref="D18"/>
    </sheetView>
  </sheetViews>
  <sheetFormatPr defaultRowHeight="14.4" x14ac:dyDescent="0.3"/>
  <cols>
    <col min="1" max="1" width="25.6640625" bestFit="1" customWidth="1"/>
    <col min="2" max="2" width="12" customWidth="1"/>
    <col min="3" max="3" width="25.6640625" bestFit="1" customWidth="1"/>
    <col min="5" max="5" width="25.6640625" bestFit="1" customWidth="1"/>
    <col min="7" max="7" width="28.44140625" bestFit="1" customWidth="1"/>
    <col min="9" max="9" width="9.109375" customWidth="1"/>
    <col min="10" max="11" width="11.6640625" customWidth="1"/>
    <col min="12" max="12" width="12.109375" customWidth="1"/>
  </cols>
  <sheetData>
    <row r="1" spans="1:13" x14ac:dyDescent="0.3">
      <c r="A1" s="3" t="s">
        <v>22</v>
      </c>
      <c r="B1" s="4" t="s">
        <v>23</v>
      </c>
      <c r="C1" s="3" t="s">
        <v>24</v>
      </c>
      <c r="D1" s="4" t="s">
        <v>23</v>
      </c>
      <c r="E1" s="3" t="s">
        <v>25</v>
      </c>
      <c r="F1" s="4" t="s">
        <v>23</v>
      </c>
      <c r="G1" s="3" t="s">
        <v>26</v>
      </c>
      <c r="H1" s="4" t="s">
        <v>23</v>
      </c>
      <c r="I1" s="5"/>
      <c r="L1" s="5"/>
      <c r="M1" s="5"/>
    </row>
    <row r="2" spans="1:13" x14ac:dyDescent="0.3">
      <c r="A2" s="24" t="s">
        <v>112</v>
      </c>
      <c r="B2" s="25" t="s">
        <v>27</v>
      </c>
      <c r="C2" s="24" t="s">
        <v>112</v>
      </c>
      <c r="D2" s="25" t="s">
        <v>27</v>
      </c>
      <c r="E2" s="24" t="s">
        <v>112</v>
      </c>
      <c r="F2" s="25" t="s">
        <v>27</v>
      </c>
      <c r="G2" s="24" t="s">
        <v>112</v>
      </c>
      <c r="H2" s="25" t="s">
        <v>27</v>
      </c>
      <c r="I2" s="5"/>
      <c r="M2" s="5"/>
    </row>
    <row r="3" spans="1:13" ht="14.1" customHeight="1" x14ac:dyDescent="0.3">
      <c r="A3" s="6" t="s">
        <v>28</v>
      </c>
      <c r="B3" s="7" t="s">
        <v>29</v>
      </c>
      <c r="C3" s="8" t="s">
        <v>30</v>
      </c>
      <c r="D3" s="7" t="s">
        <v>31</v>
      </c>
      <c r="E3" s="8" t="s">
        <v>32</v>
      </c>
      <c r="F3" s="9" t="s">
        <v>33</v>
      </c>
      <c r="G3" s="8" t="s">
        <v>34</v>
      </c>
      <c r="H3" s="9" t="s">
        <v>33</v>
      </c>
      <c r="I3" s="5"/>
      <c r="M3" s="5"/>
    </row>
    <row r="4" spans="1:13" ht="14.1" customHeight="1" x14ac:dyDescent="0.3">
      <c r="A4" s="6" t="s">
        <v>35</v>
      </c>
      <c r="B4" s="7" t="s">
        <v>36</v>
      </c>
      <c r="C4" s="8" t="s">
        <v>37</v>
      </c>
      <c r="D4" s="7" t="s">
        <v>38</v>
      </c>
      <c r="E4" s="8" t="s">
        <v>39</v>
      </c>
      <c r="F4" s="9">
        <v>280</v>
      </c>
      <c r="G4" s="8" t="s">
        <v>40</v>
      </c>
      <c r="H4" s="10">
        <v>264</v>
      </c>
      <c r="I4" s="5"/>
      <c r="M4" s="5"/>
    </row>
    <row r="5" spans="1:13" ht="14.1" customHeight="1" x14ac:dyDescent="0.3">
      <c r="A5" s="6" t="s">
        <v>41</v>
      </c>
      <c r="B5" s="7" t="s">
        <v>31</v>
      </c>
      <c r="C5" s="8" t="s">
        <v>42</v>
      </c>
      <c r="D5" s="9">
        <v>317</v>
      </c>
      <c r="E5" s="8" t="s">
        <v>43</v>
      </c>
      <c r="F5" s="9">
        <v>280</v>
      </c>
      <c r="G5" s="8" t="s">
        <v>44</v>
      </c>
      <c r="H5" s="9">
        <v>264</v>
      </c>
      <c r="I5" s="5"/>
      <c r="M5" s="5"/>
    </row>
    <row r="6" spans="1:13" ht="14.1" customHeight="1" x14ac:dyDescent="0.3">
      <c r="A6" s="6" t="s">
        <v>45</v>
      </c>
      <c r="B6" s="7" t="s">
        <v>46</v>
      </c>
      <c r="C6" s="8" t="s">
        <v>47</v>
      </c>
      <c r="D6" s="9">
        <v>364</v>
      </c>
      <c r="E6" s="8" t="s">
        <v>48</v>
      </c>
      <c r="F6" s="9">
        <v>145</v>
      </c>
      <c r="G6" s="8" t="s">
        <v>49</v>
      </c>
      <c r="H6" s="10">
        <v>142</v>
      </c>
      <c r="I6" s="5"/>
      <c r="M6" s="5"/>
    </row>
    <row r="7" spans="1:13" ht="14.1" customHeight="1" x14ac:dyDescent="0.3">
      <c r="A7" s="6" t="s">
        <v>50</v>
      </c>
      <c r="B7" s="9">
        <v>402</v>
      </c>
      <c r="C7" s="8" t="s">
        <v>51</v>
      </c>
      <c r="D7" s="9">
        <v>478</v>
      </c>
      <c r="E7" s="8" t="s">
        <v>52</v>
      </c>
      <c r="F7" s="9">
        <v>137</v>
      </c>
      <c r="G7" s="8" t="s">
        <v>53</v>
      </c>
      <c r="H7" s="9">
        <v>109</v>
      </c>
      <c r="I7" s="5"/>
      <c r="M7" s="5"/>
    </row>
    <row r="8" spans="1:13" ht="14.1" customHeight="1" x14ac:dyDescent="0.3">
      <c r="A8" s="6" t="s">
        <v>54</v>
      </c>
      <c r="B8" s="9">
        <v>514</v>
      </c>
      <c r="C8" s="8" t="s">
        <v>55</v>
      </c>
      <c r="D8" s="9">
        <v>270</v>
      </c>
      <c r="E8" s="8" t="s">
        <v>56</v>
      </c>
      <c r="F8" s="9">
        <v>117</v>
      </c>
      <c r="G8" s="8" t="s">
        <v>57</v>
      </c>
      <c r="H8" s="10">
        <v>135</v>
      </c>
      <c r="I8" s="5"/>
      <c r="L8" s="5"/>
      <c r="M8" s="5"/>
    </row>
    <row r="9" spans="1:13" ht="14.1" customHeight="1" x14ac:dyDescent="0.3">
      <c r="A9" s="6" t="s">
        <v>58</v>
      </c>
      <c r="B9" s="9">
        <v>718</v>
      </c>
      <c r="C9" s="8" t="s">
        <v>59</v>
      </c>
      <c r="D9" s="9">
        <v>270</v>
      </c>
      <c r="E9" s="8" t="s">
        <v>60</v>
      </c>
      <c r="F9" s="9">
        <v>250</v>
      </c>
      <c r="G9" s="8" t="s">
        <v>61</v>
      </c>
      <c r="H9" s="9">
        <v>161</v>
      </c>
      <c r="I9" s="5"/>
      <c r="L9" s="5"/>
      <c r="M9" s="5"/>
    </row>
    <row r="10" spans="1:13" ht="14.1" customHeight="1" x14ac:dyDescent="0.3">
      <c r="A10" s="6" t="s">
        <v>62</v>
      </c>
      <c r="B10" s="9">
        <v>276</v>
      </c>
      <c r="C10" s="8" t="s">
        <v>63</v>
      </c>
      <c r="D10" s="9">
        <v>226</v>
      </c>
      <c r="E10" s="8" t="s">
        <v>64</v>
      </c>
      <c r="F10" s="9">
        <v>109</v>
      </c>
      <c r="G10" s="8" t="s">
        <v>65</v>
      </c>
      <c r="H10" s="9">
        <v>92</v>
      </c>
      <c r="I10" s="5"/>
      <c r="L10" s="5"/>
      <c r="M10" s="5"/>
    </row>
    <row r="11" spans="1:13" ht="14.1" customHeight="1" x14ac:dyDescent="0.3">
      <c r="A11" s="6" t="s">
        <v>66</v>
      </c>
      <c r="B11" s="9">
        <v>283</v>
      </c>
      <c r="C11" s="8" t="s">
        <v>67</v>
      </c>
      <c r="D11" s="9">
        <v>226</v>
      </c>
      <c r="E11" s="8" t="s">
        <v>68</v>
      </c>
      <c r="F11" s="9">
        <v>190</v>
      </c>
      <c r="G11" s="8" t="s">
        <v>69</v>
      </c>
      <c r="H11" s="9">
        <v>250</v>
      </c>
      <c r="I11" s="5"/>
      <c r="L11" s="5"/>
      <c r="M11" s="5"/>
    </row>
    <row r="12" spans="1:13" ht="14.1" customHeight="1" x14ac:dyDescent="0.3">
      <c r="A12" s="6" t="s">
        <v>70</v>
      </c>
      <c r="B12" s="9">
        <v>260</v>
      </c>
      <c r="C12" s="8" t="s">
        <v>71</v>
      </c>
      <c r="D12" s="9">
        <v>143</v>
      </c>
      <c r="E12" s="8" t="s">
        <v>72</v>
      </c>
      <c r="F12" s="9">
        <v>25</v>
      </c>
      <c r="G12" s="8" t="s">
        <v>73</v>
      </c>
      <c r="H12" s="10">
        <v>109</v>
      </c>
      <c r="I12" s="5"/>
      <c r="L12" s="5"/>
      <c r="M12" s="5"/>
    </row>
    <row r="13" spans="1:13" ht="14.1" customHeight="1" x14ac:dyDescent="0.3">
      <c r="A13" s="6" t="s">
        <v>74</v>
      </c>
      <c r="B13" s="9">
        <v>229</v>
      </c>
      <c r="C13" s="8" t="s">
        <v>75</v>
      </c>
      <c r="D13" s="9">
        <v>350</v>
      </c>
      <c r="E13" s="8" t="s">
        <v>76</v>
      </c>
      <c r="F13" s="9">
        <v>50</v>
      </c>
      <c r="G13" s="8" t="s">
        <v>77</v>
      </c>
      <c r="H13" s="10">
        <v>25</v>
      </c>
      <c r="I13" s="5"/>
      <c r="L13" s="5"/>
      <c r="M13" s="5"/>
    </row>
    <row r="14" spans="1:13" ht="14.1" customHeight="1" x14ac:dyDescent="0.3">
      <c r="A14" s="6" t="s">
        <v>78</v>
      </c>
      <c r="B14" s="9">
        <v>500</v>
      </c>
      <c r="C14" s="8" t="s">
        <v>79</v>
      </c>
      <c r="D14" s="7" t="s">
        <v>80</v>
      </c>
      <c r="E14" s="8" t="s">
        <v>81</v>
      </c>
      <c r="F14" s="9">
        <v>400</v>
      </c>
      <c r="G14" s="8" t="s">
        <v>82</v>
      </c>
      <c r="H14" s="10">
        <v>27</v>
      </c>
      <c r="I14" s="5"/>
      <c r="L14" s="5"/>
      <c r="M14" s="5"/>
    </row>
    <row r="15" spans="1:13" ht="14.1" customHeight="1" x14ac:dyDescent="0.3">
      <c r="A15" s="6" t="s">
        <v>83</v>
      </c>
      <c r="B15" s="9">
        <v>243</v>
      </c>
      <c r="C15" s="8" t="s">
        <v>84</v>
      </c>
      <c r="D15" s="9">
        <v>176</v>
      </c>
      <c r="E15" s="8" t="s">
        <v>85</v>
      </c>
      <c r="F15" s="9">
        <v>42</v>
      </c>
      <c r="G15" s="8" t="s">
        <v>86</v>
      </c>
      <c r="H15" s="10">
        <v>69</v>
      </c>
      <c r="I15" s="5"/>
      <c r="L15" s="5"/>
      <c r="M15" s="5"/>
    </row>
    <row r="16" spans="1:13" ht="14.1" customHeight="1" x14ac:dyDescent="0.3">
      <c r="A16" s="6" t="s">
        <v>87</v>
      </c>
      <c r="B16" s="10">
        <v>225</v>
      </c>
      <c r="C16" s="6" t="s">
        <v>88</v>
      </c>
      <c r="D16" s="9">
        <v>24</v>
      </c>
      <c r="E16" s="8"/>
      <c r="F16" s="9"/>
      <c r="G16" s="8" t="s">
        <v>89</v>
      </c>
      <c r="H16" s="10">
        <v>98</v>
      </c>
      <c r="I16" s="5"/>
      <c r="L16" s="5"/>
      <c r="M16" s="5"/>
    </row>
    <row r="17" spans="1:13" ht="14.1" customHeight="1" x14ac:dyDescent="0.3">
      <c r="A17" s="6" t="s">
        <v>90</v>
      </c>
      <c r="B17" s="10">
        <v>190</v>
      </c>
      <c r="C17" s="6" t="s">
        <v>91</v>
      </c>
      <c r="D17" s="9">
        <v>36</v>
      </c>
      <c r="E17" s="8"/>
      <c r="F17" s="9"/>
      <c r="G17" s="8" t="s">
        <v>92</v>
      </c>
      <c r="H17" s="10">
        <v>77</v>
      </c>
      <c r="I17" s="5"/>
      <c r="L17" s="5"/>
      <c r="M17" s="5"/>
    </row>
    <row r="18" spans="1:13" ht="14.1" customHeight="1" x14ac:dyDescent="0.3">
      <c r="A18" s="6" t="s">
        <v>93</v>
      </c>
      <c r="B18" s="9">
        <v>77</v>
      </c>
      <c r="C18" s="6" t="s">
        <v>94</v>
      </c>
      <c r="D18" s="9">
        <v>43</v>
      </c>
      <c r="E18" s="6"/>
      <c r="F18" s="10"/>
      <c r="G18" s="8" t="s">
        <v>95</v>
      </c>
      <c r="H18" s="9">
        <v>20</v>
      </c>
      <c r="I18" s="5"/>
      <c r="L18" s="5"/>
      <c r="M18" s="5"/>
    </row>
    <row r="19" spans="1:13" ht="14.1" customHeight="1" x14ac:dyDescent="0.3">
      <c r="A19" s="6" t="s">
        <v>96</v>
      </c>
      <c r="B19" s="10">
        <v>36</v>
      </c>
      <c r="C19" s="6" t="s">
        <v>97</v>
      </c>
      <c r="D19" s="9">
        <v>65</v>
      </c>
      <c r="E19" s="6"/>
      <c r="F19" s="10"/>
      <c r="G19" s="8" t="s">
        <v>98</v>
      </c>
      <c r="H19" s="10">
        <v>123</v>
      </c>
      <c r="I19" s="5"/>
      <c r="L19" s="5"/>
      <c r="M19" s="5"/>
    </row>
    <row r="20" spans="1:13" ht="14.1" customHeight="1" x14ac:dyDescent="0.3">
      <c r="A20" s="6" t="s">
        <v>99</v>
      </c>
      <c r="B20" s="10">
        <v>80</v>
      </c>
      <c r="C20" s="6" t="s">
        <v>100</v>
      </c>
      <c r="D20" s="10">
        <v>60</v>
      </c>
      <c r="E20" s="8"/>
      <c r="F20" s="9"/>
      <c r="G20" s="8" t="s">
        <v>101</v>
      </c>
      <c r="H20" s="9">
        <v>53</v>
      </c>
      <c r="I20" s="5"/>
      <c r="L20" s="5"/>
      <c r="M20" s="5"/>
    </row>
    <row r="21" spans="1:13" ht="14.1" customHeight="1" x14ac:dyDescent="0.3">
      <c r="A21" s="6" t="s">
        <v>102</v>
      </c>
      <c r="B21" s="10">
        <v>300</v>
      </c>
      <c r="C21" s="6" t="s">
        <v>103</v>
      </c>
      <c r="D21" s="10">
        <v>146</v>
      </c>
      <c r="E21" s="8"/>
      <c r="F21" s="9"/>
      <c r="G21" s="8" t="s">
        <v>104</v>
      </c>
      <c r="H21" s="10">
        <v>42</v>
      </c>
      <c r="I21" s="5"/>
      <c r="L21" s="5"/>
      <c r="M21" s="5"/>
    </row>
    <row r="22" spans="1:13" ht="14.1" customHeight="1" x14ac:dyDescent="0.3">
      <c r="A22" s="6" t="s">
        <v>105</v>
      </c>
      <c r="B22" s="10">
        <v>196</v>
      </c>
      <c r="C22" s="6" t="s">
        <v>106</v>
      </c>
      <c r="D22" s="9">
        <v>800</v>
      </c>
      <c r="E22" s="6"/>
      <c r="F22" s="10"/>
      <c r="G22" s="8"/>
      <c r="H22" s="9"/>
      <c r="I22" s="5"/>
      <c r="L22" s="5"/>
      <c r="M22" s="5"/>
    </row>
    <row r="23" spans="1:13" ht="14.1" customHeight="1" x14ac:dyDescent="0.3">
      <c r="A23" s="6" t="s">
        <v>107</v>
      </c>
      <c r="B23" s="9">
        <v>850</v>
      </c>
      <c r="C23" s="6" t="s">
        <v>108</v>
      </c>
      <c r="D23" s="10">
        <v>80</v>
      </c>
      <c r="E23" s="6"/>
      <c r="F23" s="10"/>
      <c r="G23" s="11"/>
      <c r="H23" s="12"/>
      <c r="I23" s="5"/>
      <c r="L23" s="5"/>
      <c r="M23" s="5"/>
    </row>
    <row r="24" spans="1:13" ht="14.1" customHeight="1" x14ac:dyDescent="0.3">
      <c r="A24" s="6" t="s">
        <v>109</v>
      </c>
      <c r="B24" s="9">
        <v>36</v>
      </c>
      <c r="C24" s="6" t="s">
        <v>110</v>
      </c>
      <c r="D24" s="10">
        <v>300</v>
      </c>
      <c r="E24" s="8"/>
      <c r="F24" s="9"/>
      <c r="G24" s="11"/>
      <c r="H24" s="12"/>
      <c r="I24" s="5"/>
      <c r="L24" s="5"/>
      <c r="M24" s="5"/>
    </row>
    <row r="25" spans="1:13" ht="14.1" customHeight="1" x14ac:dyDescent="0.3">
      <c r="A25" s="6"/>
      <c r="B25" s="10"/>
      <c r="C25" s="8" t="s">
        <v>111</v>
      </c>
      <c r="D25" s="9">
        <v>600</v>
      </c>
      <c r="E25" s="6"/>
      <c r="F25" s="10"/>
      <c r="G25" s="6"/>
      <c r="H25" s="10"/>
      <c r="I25" s="5"/>
      <c r="L25" s="5"/>
      <c r="M25" s="5"/>
    </row>
    <row r="26" spans="1:13" ht="14.1" customHeight="1" x14ac:dyDescent="0.3">
      <c r="A26" s="6"/>
      <c r="B26" s="10"/>
      <c r="C26" s="8"/>
      <c r="D26" s="9"/>
      <c r="E26" s="6"/>
      <c r="F26" s="10"/>
      <c r="G26" s="6"/>
      <c r="H26" s="10"/>
      <c r="I26" s="5"/>
      <c r="L26" s="5"/>
      <c r="M26" s="5"/>
    </row>
    <row r="27" spans="1:13" ht="14.1" customHeight="1" x14ac:dyDescent="0.3">
      <c r="A27" s="6"/>
      <c r="B27" s="10"/>
      <c r="C27" s="8"/>
      <c r="D27" s="9"/>
      <c r="E27" s="8"/>
      <c r="F27" s="9"/>
      <c r="G27" s="6"/>
      <c r="H27" s="10"/>
      <c r="I27" s="5"/>
      <c r="L27" s="5"/>
      <c r="M27" s="5"/>
    </row>
    <row r="28" spans="1:13" ht="14.1" customHeight="1" x14ac:dyDescent="0.3">
      <c r="A28" s="6"/>
      <c r="B28" s="10"/>
      <c r="C28" s="13"/>
      <c r="D28" s="14"/>
      <c r="E28" s="8"/>
      <c r="F28" s="9"/>
      <c r="G28" s="8"/>
      <c r="H28" s="9"/>
      <c r="I28" s="5"/>
      <c r="L28" s="5"/>
      <c r="M28" s="5"/>
    </row>
    <row r="29" spans="1:13" ht="14.1" customHeight="1" x14ac:dyDescent="0.3">
      <c r="A29" s="6"/>
      <c r="B29" s="10"/>
      <c r="C29" s="13"/>
      <c r="D29" s="14"/>
      <c r="E29" s="8"/>
      <c r="F29" s="9"/>
      <c r="G29" s="6"/>
      <c r="H29" s="10"/>
      <c r="I29" s="5"/>
      <c r="L29" s="5"/>
      <c r="M29" s="5"/>
    </row>
    <row r="30" spans="1:13" ht="14.1" customHeight="1" x14ac:dyDescent="0.3">
      <c r="A30" s="6"/>
      <c r="B30" s="10"/>
      <c r="C30" s="11"/>
      <c r="D30" s="12"/>
      <c r="E30" s="8"/>
      <c r="F30" s="9"/>
      <c r="G30" s="8"/>
      <c r="H30" s="9"/>
      <c r="I30" s="5"/>
      <c r="L30" s="5"/>
      <c r="M30" s="5"/>
    </row>
    <row r="31" spans="1:13" ht="14.1" customHeight="1" x14ac:dyDescent="0.3">
      <c r="A31" s="6"/>
      <c r="B31" s="10"/>
      <c r="C31" s="11"/>
      <c r="D31" s="12"/>
      <c r="E31" s="6"/>
      <c r="F31" s="10"/>
      <c r="G31" s="8"/>
      <c r="H31" s="9"/>
      <c r="I31" s="5"/>
      <c r="L31" s="5"/>
      <c r="M31" s="5"/>
    </row>
    <row r="32" spans="1:13" ht="14.1" customHeight="1" x14ac:dyDescent="0.3">
      <c r="A32" s="6"/>
      <c r="B32" s="10"/>
      <c r="C32" s="11"/>
      <c r="D32" s="12"/>
      <c r="E32" s="6"/>
      <c r="F32" s="10"/>
      <c r="G32" s="8"/>
      <c r="H32" s="9"/>
      <c r="I32" s="5"/>
      <c r="L32" s="5"/>
      <c r="M32" s="5"/>
    </row>
    <row r="33" spans="1:13" ht="15" thickBot="1" x14ac:dyDescent="0.35">
      <c r="A33" s="15"/>
      <c r="B33" s="16"/>
      <c r="C33" s="17"/>
      <c r="D33" s="18"/>
      <c r="E33" s="19"/>
      <c r="F33" s="20"/>
      <c r="G33" s="19"/>
      <c r="H33" s="20"/>
      <c r="I33" s="5"/>
      <c r="L33" s="5"/>
      <c r="M33" s="5"/>
    </row>
    <row r="34" spans="1:13" x14ac:dyDescent="0.3">
      <c r="E34" s="1"/>
      <c r="F34" s="1"/>
      <c r="G34" s="21"/>
      <c r="H34" s="21"/>
    </row>
    <row r="35" spans="1:13" x14ac:dyDescent="0.3">
      <c r="A35" s="23" t="s">
        <v>233</v>
      </c>
      <c r="E35" s="5"/>
      <c r="F35" s="22"/>
      <c r="G35" s="5"/>
      <c r="H35" s="1"/>
    </row>
    <row r="36" spans="1:13" ht="42" x14ac:dyDescent="0.3">
      <c r="A36" s="24" t="s">
        <v>232</v>
      </c>
      <c r="B36" s="25" t="s">
        <v>240</v>
      </c>
      <c r="C36" s="24" t="s">
        <v>234</v>
      </c>
      <c r="D36" s="25" t="s">
        <v>235</v>
      </c>
      <c r="E36" s="24" t="s">
        <v>236</v>
      </c>
      <c r="F36" s="25" t="s">
        <v>237</v>
      </c>
      <c r="G36" s="24" t="s">
        <v>238</v>
      </c>
      <c r="H36" s="25" t="s">
        <v>239</v>
      </c>
      <c r="I36" s="5"/>
      <c r="M36" s="5"/>
    </row>
    <row r="37" spans="1:13" x14ac:dyDescent="0.3">
      <c r="A37" s="100" t="s">
        <v>221</v>
      </c>
      <c r="B37" s="101">
        <v>65</v>
      </c>
      <c r="C37" s="101"/>
      <c r="D37" s="101">
        <v>35</v>
      </c>
      <c r="E37" s="101"/>
      <c r="F37" s="101"/>
      <c r="G37" s="101"/>
      <c r="H37" s="101"/>
    </row>
    <row r="38" spans="1:13" x14ac:dyDescent="0.3">
      <c r="A38" s="100" t="s">
        <v>222</v>
      </c>
      <c r="B38" s="101">
        <v>80</v>
      </c>
      <c r="C38" s="101">
        <v>20</v>
      </c>
      <c r="D38" s="101"/>
      <c r="E38" s="101"/>
      <c r="F38" s="101"/>
      <c r="G38" s="101"/>
      <c r="H38" s="101"/>
    </row>
    <row r="39" spans="1:13" x14ac:dyDescent="0.3">
      <c r="A39" s="100" t="s">
        <v>223</v>
      </c>
      <c r="B39" s="101">
        <v>88.5</v>
      </c>
      <c r="C39" s="101">
        <v>11.5</v>
      </c>
      <c r="D39" s="101"/>
      <c r="E39" s="101"/>
      <c r="F39" s="101"/>
      <c r="G39" s="101"/>
      <c r="H39" s="101"/>
    </row>
    <row r="40" spans="1:13" x14ac:dyDescent="0.3">
      <c r="A40" s="100" t="s">
        <v>224</v>
      </c>
      <c r="B40" s="101">
        <v>86</v>
      </c>
      <c r="C40" s="101">
        <v>14</v>
      </c>
      <c r="D40" s="101"/>
      <c r="E40" s="101"/>
      <c r="F40" s="101"/>
      <c r="G40" s="101"/>
      <c r="H40" s="101"/>
    </row>
    <row r="41" spans="1:13" x14ac:dyDescent="0.3">
      <c r="A41" s="100" t="s">
        <v>225</v>
      </c>
      <c r="B41" s="101">
        <v>80</v>
      </c>
      <c r="C41" s="101">
        <v>20</v>
      </c>
      <c r="D41" s="101"/>
      <c r="E41" s="101"/>
      <c r="F41" s="101"/>
      <c r="G41" s="101"/>
      <c r="H41" s="101"/>
    </row>
    <row r="42" spans="1:13" x14ac:dyDescent="0.3">
      <c r="A42" s="100" t="s">
        <v>226</v>
      </c>
      <c r="B42" s="101">
        <v>72</v>
      </c>
      <c r="C42" s="101">
        <v>28</v>
      </c>
      <c r="D42" s="101"/>
      <c r="E42" s="101"/>
      <c r="F42" s="101"/>
      <c r="G42" s="101"/>
      <c r="H42" s="101"/>
    </row>
    <row r="43" spans="1:13" x14ac:dyDescent="0.3">
      <c r="A43" s="100" t="s">
        <v>227</v>
      </c>
      <c r="B43" s="101">
        <v>95</v>
      </c>
      <c r="C43" s="101"/>
      <c r="D43" s="101"/>
      <c r="E43" s="101">
        <v>5</v>
      </c>
      <c r="F43" s="101"/>
      <c r="G43" s="101"/>
      <c r="H43" s="101"/>
    </row>
    <row r="44" spans="1:13" x14ac:dyDescent="0.3">
      <c r="A44" s="100" t="s">
        <v>228</v>
      </c>
      <c r="B44" s="101"/>
      <c r="C44" s="101"/>
      <c r="D44" s="101"/>
      <c r="E44" s="101"/>
      <c r="F44" s="101">
        <v>50</v>
      </c>
      <c r="G44" s="101">
        <v>50</v>
      </c>
      <c r="H44" s="101"/>
    </row>
    <row r="45" spans="1:13" x14ac:dyDescent="0.3">
      <c r="A45" s="100" t="s">
        <v>228</v>
      </c>
      <c r="B45" s="101">
        <v>75</v>
      </c>
      <c r="C45" s="101"/>
      <c r="D45" s="101">
        <v>25</v>
      </c>
      <c r="E45" s="101"/>
      <c r="F45" s="101"/>
      <c r="G45" s="101"/>
      <c r="H45" s="101"/>
    </row>
    <row r="46" spans="1:13" x14ac:dyDescent="0.3">
      <c r="A46" s="100" t="s">
        <v>229</v>
      </c>
      <c r="B46" s="101">
        <v>60</v>
      </c>
      <c r="C46" s="101"/>
      <c r="D46" s="101">
        <v>40</v>
      </c>
      <c r="E46" s="101"/>
      <c r="F46" s="101"/>
      <c r="G46" s="101"/>
      <c r="H46" s="101"/>
    </row>
    <row r="47" spans="1:13" x14ac:dyDescent="0.3">
      <c r="A47" s="100" t="s">
        <v>229</v>
      </c>
      <c r="B47" s="101">
        <v>60</v>
      </c>
      <c r="C47" s="101">
        <v>40</v>
      </c>
      <c r="D47" s="101"/>
      <c r="E47" s="101"/>
      <c r="F47" s="101"/>
      <c r="G47" s="101"/>
      <c r="H47" s="101"/>
    </row>
    <row r="48" spans="1:13" x14ac:dyDescent="0.3">
      <c r="A48" s="102" t="s">
        <v>230</v>
      </c>
      <c r="B48" s="103">
        <v>95</v>
      </c>
      <c r="C48" s="103"/>
      <c r="D48" s="103"/>
      <c r="E48" s="103"/>
      <c r="F48" s="103"/>
      <c r="G48" s="103"/>
      <c r="H48" s="103">
        <v>5</v>
      </c>
    </row>
    <row r="49" spans="1:8" x14ac:dyDescent="0.3">
      <c r="A49" s="100" t="s">
        <v>231</v>
      </c>
      <c r="B49" s="101">
        <v>100</v>
      </c>
      <c r="C49" s="101"/>
      <c r="D49" s="101"/>
      <c r="E49" s="101"/>
      <c r="F49" s="101"/>
      <c r="G49" s="101"/>
      <c r="H49" s="101"/>
    </row>
    <row r="50" spans="1:8" x14ac:dyDescent="0.3">
      <c r="E50" s="5"/>
      <c r="F50" s="22"/>
      <c r="G50" s="5"/>
      <c r="H50" s="1"/>
    </row>
    <row r="51" spans="1:8" x14ac:dyDescent="0.3">
      <c r="E51" s="5"/>
      <c r="F51" s="22"/>
      <c r="H51" s="1"/>
    </row>
    <row r="52" spans="1:8" x14ac:dyDescent="0.3">
      <c r="E52" s="5"/>
      <c r="F52" s="22"/>
      <c r="H52" s="1"/>
    </row>
    <row r="53" spans="1:8" x14ac:dyDescent="0.3">
      <c r="E53" s="5"/>
      <c r="F53" s="22"/>
      <c r="H53" s="1"/>
    </row>
    <row r="54" spans="1:8" x14ac:dyDescent="0.3">
      <c r="E54" s="22"/>
      <c r="F54" s="22"/>
      <c r="H54" s="1"/>
    </row>
    <row r="55" spans="1:8" x14ac:dyDescent="0.3">
      <c r="E55" s="1"/>
      <c r="F55" s="1"/>
      <c r="H55" s="1"/>
    </row>
    <row r="56" spans="1:8" x14ac:dyDescent="0.3">
      <c r="E56" s="1"/>
      <c r="F56" s="1"/>
      <c r="G56" s="1"/>
      <c r="H56" s="1"/>
    </row>
    <row r="57" spans="1:8" x14ac:dyDescent="0.3">
      <c r="E57" s="1"/>
      <c r="F57" s="1"/>
      <c r="G57" s="1"/>
      <c r="H57" s="1"/>
    </row>
    <row r="58" spans="1:8" x14ac:dyDescent="0.3">
      <c r="E58" s="1"/>
      <c r="F58" s="1"/>
      <c r="G58" s="1"/>
      <c r="H58" s="1"/>
    </row>
    <row r="59" spans="1:8" x14ac:dyDescent="0.3">
      <c r="E59" s="1"/>
      <c r="F59" s="1"/>
      <c r="G59" s="1"/>
      <c r="H59" s="1"/>
    </row>
    <row r="60" spans="1:8" x14ac:dyDescent="0.3">
      <c r="E60" s="1"/>
      <c r="F60" s="1"/>
      <c r="G60" s="1"/>
      <c r="H60" s="1"/>
    </row>
    <row r="61" spans="1:8" x14ac:dyDescent="0.3">
      <c r="E61" s="1"/>
      <c r="F61" s="1"/>
      <c r="G61" s="1"/>
      <c r="H61" s="1"/>
    </row>
    <row r="62" spans="1:8" x14ac:dyDescent="0.3">
      <c r="E62" s="1"/>
      <c r="F62" s="1"/>
      <c r="G62" s="1"/>
      <c r="H62" s="1"/>
    </row>
    <row r="63" spans="1:8" x14ac:dyDescent="0.3">
      <c r="E63" s="1"/>
      <c r="F63" s="1"/>
      <c r="G63" s="1"/>
      <c r="H63" s="1"/>
    </row>
    <row r="64" spans="1:8" x14ac:dyDescent="0.3">
      <c r="E64" s="1"/>
      <c r="F64" s="1"/>
      <c r="G64" s="1"/>
      <c r="H64" s="1"/>
    </row>
    <row r="65" spans="1:8" x14ac:dyDescent="0.3">
      <c r="E65" s="1"/>
      <c r="F65" s="1"/>
      <c r="G65" s="1"/>
      <c r="H65" s="1"/>
    </row>
    <row r="66" spans="1:8" x14ac:dyDescent="0.3">
      <c r="E66" s="1"/>
      <c r="F66" s="1"/>
      <c r="G66" s="1"/>
      <c r="H66" s="1"/>
    </row>
    <row r="67" spans="1:8" x14ac:dyDescent="0.3">
      <c r="E67" s="1"/>
      <c r="F67" s="1"/>
      <c r="G67" s="1"/>
      <c r="H67" s="1"/>
    </row>
    <row r="68" spans="1:8" x14ac:dyDescent="0.3">
      <c r="E68" s="1"/>
      <c r="F68" s="1"/>
      <c r="G68" s="1"/>
      <c r="H68" s="1"/>
    </row>
    <row r="69" spans="1:8" x14ac:dyDescent="0.3">
      <c r="E69" s="1"/>
      <c r="F69" s="1"/>
      <c r="G69" s="1"/>
      <c r="H69" s="1"/>
    </row>
    <row r="70" spans="1:8" x14ac:dyDescent="0.3">
      <c r="E70" s="1"/>
      <c r="F70" s="1"/>
      <c r="G70" s="1"/>
      <c r="H70" s="1"/>
    </row>
    <row r="71" spans="1:8" x14ac:dyDescent="0.3">
      <c r="E71" s="1"/>
      <c r="F71" s="1"/>
      <c r="G71" s="1"/>
      <c r="H71" s="1"/>
    </row>
    <row r="72" spans="1:8" x14ac:dyDescent="0.3">
      <c r="C72" s="1"/>
      <c r="D72" s="1"/>
      <c r="E72" s="1"/>
      <c r="F72" s="1"/>
      <c r="G72" s="1"/>
      <c r="H72" s="1"/>
    </row>
    <row r="73" spans="1:8" x14ac:dyDescent="0.3">
      <c r="C73" s="1"/>
      <c r="D73" s="1"/>
      <c r="E73" s="1"/>
      <c r="F73" s="1"/>
      <c r="G73" s="1"/>
      <c r="H73" s="1"/>
    </row>
    <row r="74" spans="1:8" x14ac:dyDescent="0.3">
      <c r="C74" s="1"/>
      <c r="D74" s="1"/>
      <c r="E74" s="1"/>
      <c r="F74" s="1"/>
      <c r="G74" s="1"/>
      <c r="H74" s="1"/>
    </row>
    <row r="75" spans="1:8" x14ac:dyDescent="0.3">
      <c r="C75" s="1"/>
      <c r="D75" s="1"/>
      <c r="E75" s="1"/>
      <c r="F75" s="1"/>
      <c r="G75" s="1"/>
      <c r="H75" s="1"/>
    </row>
    <row r="76" spans="1:8" x14ac:dyDescent="0.3">
      <c r="C76" s="1"/>
      <c r="D76" s="1"/>
      <c r="E76" s="1"/>
      <c r="F76" s="1"/>
      <c r="G76" s="1"/>
      <c r="H76" s="1"/>
    </row>
    <row r="77" spans="1:8" x14ac:dyDescent="0.3">
      <c r="A77" s="1"/>
      <c r="B77" s="1"/>
      <c r="C77" s="1"/>
      <c r="D77" s="1"/>
      <c r="E77" s="1"/>
      <c r="F77" s="1"/>
      <c r="G77" s="1"/>
      <c r="H77" s="1"/>
    </row>
    <row r="78" spans="1:8" x14ac:dyDescent="0.3">
      <c r="A78" s="1"/>
      <c r="B78" s="1"/>
      <c r="C78" s="1"/>
      <c r="D78" s="1"/>
      <c r="E78" s="1"/>
      <c r="F78" s="1"/>
      <c r="G78" s="1"/>
      <c r="H78" s="1"/>
    </row>
    <row r="79" spans="1:8" x14ac:dyDescent="0.3">
      <c r="A79" s="1"/>
      <c r="B79" s="1"/>
      <c r="C79" s="1"/>
      <c r="D79" s="1"/>
      <c r="E79" s="1"/>
      <c r="F79" s="1"/>
      <c r="G79" s="1"/>
      <c r="H79" s="1"/>
    </row>
    <row r="80" spans="1:8" x14ac:dyDescent="0.3">
      <c r="A80" s="1"/>
      <c r="B80" s="1"/>
      <c r="C80" s="1"/>
      <c r="D80" s="1"/>
      <c r="E80" s="1"/>
      <c r="F80" s="1"/>
      <c r="G80" s="1"/>
      <c r="H80" s="1"/>
    </row>
    <row r="81" spans="1:8" x14ac:dyDescent="0.3">
      <c r="A81" s="1"/>
      <c r="B81" s="1"/>
      <c r="C81" s="1"/>
      <c r="D81" s="1"/>
      <c r="E81" s="1"/>
      <c r="F81" s="1"/>
      <c r="G81" s="1"/>
      <c r="H81" s="1"/>
    </row>
    <row r="82" spans="1:8" x14ac:dyDescent="0.3">
      <c r="A82" s="1"/>
      <c r="B82" s="1"/>
      <c r="C82" s="1"/>
      <c r="D82" s="1"/>
      <c r="E82" s="1"/>
      <c r="F82" s="1"/>
      <c r="G82" s="1"/>
      <c r="H82" s="1"/>
    </row>
    <row r="83" spans="1:8" x14ac:dyDescent="0.3">
      <c r="A83" s="1"/>
      <c r="B83" s="1"/>
      <c r="C83" s="1"/>
      <c r="D83" s="1"/>
      <c r="E83" s="1"/>
      <c r="F83" s="1"/>
      <c r="G83" s="1"/>
      <c r="H83" s="1"/>
    </row>
    <row r="84" spans="1:8" x14ac:dyDescent="0.3">
      <c r="A84" s="1"/>
      <c r="B84" s="1"/>
      <c r="C84" s="1"/>
      <c r="D84" s="1"/>
      <c r="E84" s="1"/>
      <c r="F84" s="1"/>
      <c r="G84" s="1"/>
      <c r="H84" s="1"/>
    </row>
    <row r="85" spans="1:8" x14ac:dyDescent="0.3">
      <c r="A85" s="1"/>
      <c r="B85" s="1"/>
      <c r="C85" s="1"/>
      <c r="D85" s="1"/>
      <c r="E85" s="1"/>
      <c r="F85" s="1"/>
      <c r="G85" s="1"/>
      <c r="H85" s="1"/>
    </row>
    <row r="86" spans="1:8" x14ac:dyDescent="0.3">
      <c r="A86" s="1"/>
      <c r="B86" s="1"/>
      <c r="C86" s="1"/>
      <c r="D86" s="1"/>
      <c r="E86" s="1"/>
      <c r="F86" s="1"/>
      <c r="G86" s="1"/>
      <c r="H86" s="1"/>
    </row>
    <row r="87" spans="1:8" x14ac:dyDescent="0.3">
      <c r="A87" s="1"/>
      <c r="B87" s="1"/>
      <c r="C87" s="1"/>
      <c r="D87" s="1"/>
      <c r="E87" s="1"/>
      <c r="F87" s="1"/>
      <c r="G87" s="1"/>
      <c r="H87" s="1"/>
    </row>
    <row r="88" spans="1:8" x14ac:dyDescent="0.3">
      <c r="A88" s="1"/>
      <c r="B88" s="1"/>
      <c r="C88" s="1"/>
      <c r="D88" s="1"/>
      <c r="E88" s="1"/>
      <c r="F88" s="1"/>
      <c r="G88" s="1"/>
      <c r="H88" s="1"/>
    </row>
    <row r="89" spans="1:8" x14ac:dyDescent="0.3">
      <c r="A89" s="1"/>
      <c r="B89" s="1"/>
      <c r="C89" s="1"/>
      <c r="D89" s="1"/>
      <c r="E89" s="1"/>
      <c r="F89" s="1"/>
      <c r="G89" s="1"/>
      <c r="H89" s="1"/>
    </row>
    <row r="90" spans="1:8" x14ac:dyDescent="0.3">
      <c r="A90" s="1"/>
      <c r="B90" s="1"/>
      <c r="C90" s="1"/>
      <c r="D90" s="1"/>
      <c r="E90" s="1"/>
      <c r="F90" s="1"/>
      <c r="G90" s="1"/>
      <c r="H90" s="1"/>
    </row>
    <row r="91" spans="1:8" x14ac:dyDescent="0.3">
      <c r="A91" s="1"/>
      <c r="B91" s="1"/>
      <c r="C91" s="1"/>
      <c r="D91" s="1"/>
      <c r="E91" s="1"/>
      <c r="F91" s="1"/>
      <c r="G91" s="1"/>
      <c r="H91" s="1"/>
    </row>
    <row r="92" spans="1:8" x14ac:dyDescent="0.3">
      <c r="A92" s="1"/>
      <c r="B92" s="1"/>
      <c r="C92" s="1"/>
      <c r="D92" s="1"/>
      <c r="E92" s="1"/>
      <c r="F92" s="1"/>
      <c r="G92" s="1"/>
      <c r="H92" s="1"/>
    </row>
    <row r="93" spans="1:8" x14ac:dyDescent="0.3">
      <c r="A93" s="1"/>
      <c r="B93" s="1"/>
      <c r="C93" s="1"/>
      <c r="D93" s="1"/>
      <c r="E93" s="1"/>
      <c r="F93" s="1"/>
      <c r="G93" s="1"/>
      <c r="H93" s="1"/>
    </row>
    <row r="94" spans="1:8" x14ac:dyDescent="0.3">
      <c r="A94" s="1"/>
      <c r="B94" s="1"/>
      <c r="C94" s="1"/>
      <c r="D94" s="1"/>
      <c r="E94" s="1"/>
      <c r="F94" s="1"/>
      <c r="G94" s="1"/>
      <c r="H94" s="1"/>
    </row>
    <row r="95" spans="1:8" x14ac:dyDescent="0.3">
      <c r="A95" s="1"/>
      <c r="B95" s="1"/>
      <c r="C95" s="1"/>
      <c r="D95" s="1"/>
      <c r="E95" s="1"/>
      <c r="F95" s="1"/>
      <c r="G95" s="1"/>
      <c r="H95" s="1"/>
    </row>
    <row r="96" spans="1:8" x14ac:dyDescent="0.3">
      <c r="A96" s="1"/>
      <c r="B96" s="1"/>
      <c r="C96" s="1"/>
      <c r="D96" s="1"/>
      <c r="E96" s="1"/>
      <c r="F96" s="1"/>
      <c r="G96" s="1"/>
      <c r="H96" s="1"/>
    </row>
    <row r="97" spans="1:8" x14ac:dyDescent="0.3">
      <c r="A97" s="1"/>
      <c r="B97" s="1"/>
      <c r="C97" s="1"/>
      <c r="D97" s="1"/>
      <c r="E97" s="1"/>
      <c r="F97" s="1"/>
      <c r="G97" s="1"/>
      <c r="H97" s="1"/>
    </row>
    <row r="98" spans="1:8" x14ac:dyDescent="0.3">
      <c r="A98" s="1"/>
      <c r="B98" s="1"/>
      <c r="C98" s="1"/>
      <c r="D98" s="1"/>
      <c r="E98" s="1"/>
      <c r="F98" s="1"/>
      <c r="G98" s="1"/>
      <c r="H98" s="1"/>
    </row>
    <row r="99" spans="1:8" x14ac:dyDescent="0.3">
      <c r="A99" s="1"/>
      <c r="B99" s="1"/>
      <c r="C99" s="1"/>
      <c r="D99" s="1"/>
      <c r="E99" s="1"/>
    </row>
    <row r="100" spans="1:8" x14ac:dyDescent="0.3">
      <c r="A100" s="1"/>
      <c r="B100" s="1"/>
      <c r="C100" s="1"/>
      <c r="D100" s="1"/>
      <c r="E100" s="1"/>
    </row>
    <row r="101" spans="1:8" x14ac:dyDescent="0.3">
      <c r="A101" s="1"/>
      <c r="B101" s="1"/>
      <c r="C101" s="1"/>
      <c r="D101" s="1"/>
      <c r="E101" s="1"/>
    </row>
    <row r="102" spans="1:8" x14ac:dyDescent="0.3">
      <c r="A102" s="1"/>
      <c r="B102" s="1"/>
      <c r="C102" s="1"/>
      <c r="D102" s="1"/>
      <c r="E102" s="1"/>
    </row>
    <row r="103" spans="1:8" x14ac:dyDescent="0.3">
      <c r="A103" s="1"/>
      <c r="B103" s="1"/>
      <c r="C103" s="1"/>
      <c r="D103" s="1"/>
      <c r="E103" s="1"/>
    </row>
    <row r="104" spans="1:8" x14ac:dyDescent="0.3">
      <c r="A104" s="1"/>
      <c r="B104" s="1"/>
      <c r="C104" s="1"/>
      <c r="D104" s="1"/>
      <c r="E104" s="1"/>
    </row>
    <row r="105" spans="1:8" x14ac:dyDescent="0.3">
      <c r="A105" s="1"/>
      <c r="B105" s="1"/>
      <c r="C105" s="1"/>
      <c r="D105" s="1"/>
      <c r="E105" s="1"/>
    </row>
    <row r="106" spans="1:8" x14ac:dyDescent="0.3">
      <c r="A106" s="1"/>
      <c r="B106" s="1"/>
      <c r="C106" s="1"/>
      <c r="D106" s="1"/>
      <c r="E106" s="1"/>
    </row>
    <row r="107" spans="1:8" x14ac:dyDescent="0.3">
      <c r="A107" s="1"/>
      <c r="B107" s="1"/>
      <c r="C107" s="1"/>
      <c r="D107" s="1"/>
      <c r="E107" s="1"/>
    </row>
    <row r="108" spans="1:8" x14ac:dyDescent="0.3">
      <c r="A108" s="1"/>
      <c r="B108" s="1"/>
      <c r="C108" s="1"/>
      <c r="D108" s="1"/>
      <c r="E108" s="1"/>
    </row>
    <row r="109" spans="1:8" x14ac:dyDescent="0.3">
      <c r="A109" s="1"/>
      <c r="B109" s="1"/>
      <c r="C109" s="1"/>
      <c r="D109" s="1"/>
      <c r="E109" s="1"/>
    </row>
    <row r="110" spans="1:8" x14ac:dyDescent="0.3">
      <c r="A110" s="1"/>
      <c r="B110" s="1"/>
      <c r="C110" s="1"/>
      <c r="D110" s="1"/>
      <c r="E110" s="1"/>
    </row>
    <row r="111" spans="1:8" x14ac:dyDescent="0.3">
      <c r="A111" s="1"/>
      <c r="B111" s="1"/>
      <c r="C111" s="1"/>
      <c r="D111" s="1"/>
      <c r="E111" s="1"/>
    </row>
    <row r="112" spans="1:8" x14ac:dyDescent="0.3">
      <c r="A112" s="1"/>
      <c r="B112" s="1"/>
      <c r="C112" s="1"/>
      <c r="D112" s="1"/>
      <c r="E112" s="1"/>
    </row>
    <row r="113" spans="1:5" x14ac:dyDescent="0.3">
      <c r="A113" s="1"/>
      <c r="B113" s="1"/>
      <c r="C113" s="1"/>
      <c r="D113" s="1"/>
      <c r="E113" s="1"/>
    </row>
    <row r="114" spans="1:5" x14ac:dyDescent="0.3">
      <c r="A114" s="1"/>
      <c r="B114" s="1"/>
      <c r="C114" s="1"/>
      <c r="D114" s="1"/>
      <c r="E114" s="1"/>
    </row>
    <row r="115" spans="1:5" x14ac:dyDescent="0.3">
      <c r="A115" s="1"/>
      <c r="B115" s="1"/>
      <c r="C115" s="1"/>
      <c r="D115" s="1"/>
      <c r="E115" s="1"/>
    </row>
    <row r="116" spans="1:5" x14ac:dyDescent="0.3">
      <c r="A116" s="1"/>
      <c r="B116" s="1"/>
      <c r="C116" s="1"/>
      <c r="D116" s="1"/>
      <c r="E116" s="1"/>
    </row>
    <row r="117" spans="1:5" x14ac:dyDescent="0.3">
      <c r="A117" s="1"/>
      <c r="B117" s="1"/>
      <c r="C117" s="1"/>
      <c r="D117" s="1"/>
      <c r="E117" s="1"/>
    </row>
    <row r="118" spans="1:5" x14ac:dyDescent="0.3">
      <c r="A118" s="1"/>
      <c r="B118" s="1"/>
      <c r="C118" s="1"/>
      <c r="D118" s="1"/>
      <c r="E118" s="1"/>
    </row>
    <row r="119" spans="1:5" x14ac:dyDescent="0.3">
      <c r="A119" s="1"/>
      <c r="B119" s="1"/>
      <c r="C119" s="1"/>
      <c r="D119" s="1"/>
      <c r="E119" s="1"/>
    </row>
    <row r="120" spans="1:5" x14ac:dyDescent="0.3">
      <c r="A120" s="1"/>
      <c r="B120" s="1"/>
      <c r="C120" s="1"/>
      <c r="D120" s="1"/>
      <c r="E120" s="1"/>
    </row>
    <row r="121" spans="1:5" x14ac:dyDescent="0.3">
      <c r="A121" s="1"/>
      <c r="B121" s="1"/>
      <c r="C121" s="1"/>
      <c r="D121" s="1"/>
      <c r="E121" s="1"/>
    </row>
    <row r="122" spans="1:5" x14ac:dyDescent="0.3">
      <c r="A122" s="1"/>
      <c r="B122" s="1"/>
      <c r="C122" s="1"/>
      <c r="D122" s="1"/>
      <c r="E122" s="1"/>
    </row>
    <row r="123" spans="1:5" x14ac:dyDescent="0.3">
      <c r="A123" s="1"/>
      <c r="B123" s="1"/>
      <c r="C123" s="1"/>
      <c r="D123" s="1"/>
      <c r="E123" s="1"/>
    </row>
    <row r="124" spans="1:5" x14ac:dyDescent="0.3">
      <c r="A124" s="1"/>
      <c r="B124" s="1"/>
      <c r="C124" s="1"/>
      <c r="D124" s="1"/>
      <c r="E124" s="1"/>
    </row>
    <row r="125" spans="1:5" x14ac:dyDescent="0.3">
      <c r="A125" s="1"/>
      <c r="B125" s="1"/>
      <c r="C125" s="1"/>
      <c r="D125" s="1"/>
      <c r="E125" s="1"/>
    </row>
    <row r="126" spans="1:5" x14ac:dyDescent="0.3">
      <c r="A126" s="1"/>
      <c r="B126" s="1"/>
      <c r="C126" s="1"/>
      <c r="D126" s="1"/>
      <c r="E126" s="1"/>
    </row>
    <row r="127" spans="1:5" x14ac:dyDescent="0.3">
      <c r="A127" s="1"/>
      <c r="B127" s="1"/>
      <c r="C127" s="1"/>
      <c r="D127" s="1"/>
      <c r="E127" s="1"/>
    </row>
    <row r="128" spans="1:5" x14ac:dyDescent="0.3">
      <c r="A128" s="1"/>
      <c r="B128" s="1"/>
      <c r="C128" s="1"/>
      <c r="D128" s="1"/>
      <c r="E128" s="1"/>
    </row>
    <row r="129" spans="1:5" x14ac:dyDescent="0.3">
      <c r="A129" s="1"/>
      <c r="B129" s="1"/>
      <c r="C129" s="1"/>
      <c r="D129" s="1"/>
      <c r="E129" s="1"/>
    </row>
    <row r="130" spans="1:5" x14ac:dyDescent="0.3">
      <c r="A130" s="1"/>
      <c r="B130" s="1"/>
      <c r="C130" s="1"/>
      <c r="D130" s="1"/>
      <c r="E130" s="1"/>
    </row>
    <row r="131" spans="1:5" x14ac:dyDescent="0.3">
      <c r="A131" s="1"/>
      <c r="B131" s="1"/>
      <c r="C131" s="1"/>
      <c r="D131" s="1"/>
      <c r="E131" s="1"/>
    </row>
    <row r="132" spans="1:5" x14ac:dyDescent="0.3">
      <c r="A132" s="1"/>
      <c r="B132" s="1"/>
      <c r="C132" s="1"/>
      <c r="D132" s="1"/>
      <c r="E132" s="1"/>
    </row>
    <row r="133" spans="1:5" x14ac:dyDescent="0.3">
      <c r="A133" s="1"/>
      <c r="B133" s="1"/>
      <c r="C133" s="1"/>
      <c r="D133" s="1"/>
      <c r="E133" s="1"/>
    </row>
    <row r="134" spans="1:5" x14ac:dyDescent="0.3">
      <c r="A134" s="1"/>
      <c r="B134" s="1"/>
      <c r="C134" s="1"/>
      <c r="D134" s="1"/>
      <c r="E134" s="1"/>
    </row>
    <row r="135" spans="1:5" x14ac:dyDescent="0.3">
      <c r="A135" s="1"/>
      <c r="B135" s="1"/>
      <c r="C135" s="1"/>
      <c r="D135" s="1"/>
      <c r="E135" s="1"/>
    </row>
    <row r="136" spans="1:5" x14ac:dyDescent="0.3">
      <c r="A136" s="1"/>
      <c r="B136" s="1"/>
      <c r="C136" s="1"/>
      <c r="D136" s="1"/>
      <c r="E136" s="1"/>
    </row>
    <row r="137" spans="1:5" x14ac:dyDescent="0.3">
      <c r="A137" s="1"/>
      <c r="B137" s="1"/>
      <c r="C137" s="1"/>
      <c r="D137" s="1"/>
      <c r="E137" s="1"/>
    </row>
    <row r="138" spans="1:5" x14ac:dyDescent="0.3">
      <c r="A138" s="1"/>
      <c r="B138" s="1"/>
      <c r="C138" s="1"/>
      <c r="D138" s="1"/>
      <c r="E138" s="1"/>
    </row>
    <row r="139" spans="1:5" x14ac:dyDescent="0.3">
      <c r="A139" s="1"/>
      <c r="B139" s="1"/>
      <c r="C139" s="1"/>
      <c r="D139" s="1"/>
      <c r="E139" s="1"/>
    </row>
    <row r="140" spans="1:5" x14ac:dyDescent="0.3">
      <c r="A140" s="1"/>
      <c r="B140" s="1"/>
      <c r="C140" s="1"/>
      <c r="D140" s="1"/>
      <c r="E140" s="1"/>
    </row>
    <row r="141" spans="1:5" x14ac:dyDescent="0.3">
      <c r="A141" s="1"/>
      <c r="B141" s="1"/>
      <c r="C141" s="1"/>
      <c r="D141" s="1"/>
      <c r="E141" s="1"/>
    </row>
    <row r="142" spans="1:5" x14ac:dyDescent="0.3">
      <c r="A142" s="1"/>
      <c r="B142" s="1"/>
      <c r="C142" s="1"/>
      <c r="D142" s="1"/>
      <c r="E142" s="1"/>
    </row>
    <row r="143" spans="1:5" x14ac:dyDescent="0.3">
      <c r="A143" s="1"/>
      <c r="B143" s="1"/>
      <c r="C143" s="1"/>
      <c r="D143" s="1"/>
      <c r="E143" s="1"/>
    </row>
    <row r="144" spans="1:5" x14ac:dyDescent="0.3">
      <c r="A144" s="1"/>
      <c r="B144" s="1"/>
      <c r="C144" s="1"/>
      <c r="D144" s="1"/>
      <c r="E144" s="1"/>
    </row>
    <row r="145" spans="1:5" x14ac:dyDescent="0.3">
      <c r="A145" s="1"/>
      <c r="B145" s="1"/>
      <c r="C145" s="1"/>
      <c r="D145" s="1"/>
      <c r="E145" s="1"/>
    </row>
    <row r="146" spans="1:5" x14ac:dyDescent="0.3">
      <c r="A146" s="1"/>
      <c r="B146" s="1"/>
      <c r="C146" s="1"/>
      <c r="D146" s="1"/>
      <c r="E146" s="1"/>
    </row>
    <row r="147" spans="1:5" x14ac:dyDescent="0.3">
      <c r="A147" s="1"/>
      <c r="B147" s="1"/>
      <c r="C147" s="1"/>
      <c r="D147" s="1"/>
      <c r="E147" s="1"/>
    </row>
    <row r="148" spans="1:5" x14ac:dyDescent="0.3">
      <c r="A148" s="1"/>
      <c r="B148" s="1"/>
      <c r="C148" s="1"/>
      <c r="D148" s="1"/>
      <c r="E148" s="1"/>
    </row>
    <row r="149" spans="1:5" x14ac:dyDescent="0.3">
      <c r="A149" s="1"/>
      <c r="B149" s="1"/>
      <c r="C149" s="1"/>
      <c r="D149" s="1"/>
      <c r="E149" s="1"/>
    </row>
    <row r="150" spans="1:5" x14ac:dyDescent="0.3">
      <c r="A150" s="1"/>
      <c r="B150" s="1"/>
      <c r="C150" s="1"/>
      <c r="D150" s="1"/>
      <c r="E150" s="1"/>
    </row>
    <row r="151" spans="1:5" x14ac:dyDescent="0.3">
      <c r="A151" s="1"/>
      <c r="B151" s="1"/>
      <c r="C151" s="1"/>
      <c r="D151" s="1"/>
      <c r="E151" s="1"/>
    </row>
    <row r="152" spans="1:5" x14ac:dyDescent="0.3">
      <c r="A152" s="1"/>
      <c r="B152" s="1"/>
      <c r="C152" s="1"/>
      <c r="D152" s="1"/>
      <c r="E152" s="1"/>
    </row>
    <row r="153" spans="1:5" x14ac:dyDescent="0.3">
      <c r="A153" s="1"/>
      <c r="B153" s="1"/>
      <c r="C153" s="1"/>
      <c r="D153" s="1"/>
      <c r="E153" s="1"/>
    </row>
    <row r="154" spans="1:5" x14ac:dyDescent="0.3">
      <c r="A154" s="1"/>
      <c r="B154" s="1"/>
      <c r="C154" s="1"/>
      <c r="D154" s="1"/>
      <c r="E154" s="1"/>
    </row>
    <row r="155" spans="1:5" x14ac:dyDescent="0.3">
      <c r="A155" s="1"/>
      <c r="B155" s="1"/>
      <c r="C155" s="1"/>
      <c r="D155" s="1"/>
      <c r="E155" s="1"/>
    </row>
    <row r="156" spans="1:5" x14ac:dyDescent="0.3">
      <c r="A156" s="1"/>
      <c r="B156" s="1"/>
      <c r="C156" s="1"/>
      <c r="D156" s="1"/>
      <c r="E156" s="1"/>
    </row>
    <row r="157" spans="1:5" x14ac:dyDescent="0.3">
      <c r="A157" s="1"/>
      <c r="B157" s="1"/>
      <c r="C157" s="1"/>
      <c r="D157" s="1"/>
      <c r="E157" s="1"/>
    </row>
    <row r="158" spans="1:5" x14ac:dyDescent="0.3">
      <c r="A158" s="1"/>
      <c r="B158" s="1"/>
      <c r="C158" s="1"/>
      <c r="D158" s="1"/>
      <c r="E158" s="1"/>
    </row>
    <row r="159" spans="1:5" x14ac:dyDescent="0.3">
      <c r="A159" s="1"/>
      <c r="B159" s="1"/>
      <c r="C159" s="1"/>
      <c r="D159" s="1"/>
      <c r="E159" s="1"/>
    </row>
    <row r="160" spans="1:5" x14ac:dyDescent="0.3">
      <c r="A160" s="1"/>
      <c r="B160" s="1"/>
      <c r="C160" s="1"/>
      <c r="D160" s="1"/>
      <c r="E160" s="1"/>
    </row>
    <row r="161" spans="1:5" x14ac:dyDescent="0.3">
      <c r="A161" s="1"/>
      <c r="B161" s="1"/>
      <c r="C161" s="1"/>
      <c r="D161" s="1"/>
      <c r="E161" s="1"/>
    </row>
    <row r="162" spans="1:5" x14ac:dyDescent="0.3">
      <c r="A162" s="1"/>
      <c r="B162" s="1"/>
      <c r="C162" s="1"/>
      <c r="D162" s="1"/>
      <c r="E162" s="1"/>
    </row>
    <row r="163" spans="1:5" x14ac:dyDescent="0.3">
      <c r="A163" s="1"/>
      <c r="B163" s="1"/>
      <c r="C163" s="1"/>
      <c r="D163" s="1"/>
      <c r="E163" s="1"/>
    </row>
    <row r="164" spans="1:5" x14ac:dyDescent="0.3">
      <c r="A164" s="1"/>
      <c r="B164" s="1"/>
      <c r="C164" s="1"/>
      <c r="D164" s="1"/>
      <c r="E164" s="1"/>
    </row>
    <row r="165" spans="1:5" x14ac:dyDescent="0.3">
      <c r="A165" s="1"/>
      <c r="B165" s="1"/>
      <c r="C165" s="1"/>
      <c r="D165" s="1"/>
      <c r="E165" s="1"/>
    </row>
    <row r="166" spans="1:5" x14ac:dyDescent="0.3">
      <c r="A166" s="1"/>
      <c r="B166" s="1"/>
      <c r="C166" s="1"/>
      <c r="D166" s="1"/>
      <c r="E166" s="1"/>
    </row>
    <row r="167" spans="1:5" x14ac:dyDescent="0.3">
      <c r="A167" s="1"/>
      <c r="B167" s="1"/>
      <c r="C167" s="1"/>
      <c r="D167" s="1"/>
      <c r="E167" s="1"/>
    </row>
    <row r="168" spans="1:5" x14ac:dyDescent="0.3">
      <c r="A168" s="1"/>
      <c r="B168" s="1"/>
      <c r="C168" s="1"/>
      <c r="D168" s="1"/>
      <c r="E168" s="1"/>
    </row>
    <row r="169" spans="1:5" x14ac:dyDescent="0.3">
      <c r="A169" s="1"/>
      <c r="B169" s="1"/>
      <c r="C169" s="1"/>
      <c r="D169" s="1"/>
      <c r="E169" s="1"/>
    </row>
    <row r="170" spans="1:5" x14ac:dyDescent="0.3">
      <c r="A170" s="1"/>
      <c r="B170" s="1"/>
      <c r="C170" s="1"/>
      <c r="D170" s="1"/>
      <c r="E170" s="1"/>
    </row>
    <row r="171" spans="1:5" x14ac:dyDescent="0.3">
      <c r="A171" s="1"/>
      <c r="B171" s="1"/>
      <c r="C171" s="1"/>
      <c r="D171" s="1"/>
      <c r="E171" s="1"/>
    </row>
    <row r="172" spans="1:5" x14ac:dyDescent="0.3">
      <c r="A172" s="1"/>
      <c r="B172" s="1"/>
      <c r="C172" s="1"/>
      <c r="D172" s="1"/>
      <c r="E172" s="1"/>
    </row>
    <row r="173" spans="1:5" x14ac:dyDescent="0.3">
      <c r="A173" s="1"/>
      <c r="B173" s="1"/>
      <c r="C173" s="1"/>
      <c r="D173" s="1"/>
      <c r="E173" s="1"/>
    </row>
    <row r="174" spans="1:5" x14ac:dyDescent="0.3">
      <c r="A174" s="1"/>
      <c r="B174" s="1"/>
      <c r="C174" s="1"/>
      <c r="D174" s="1"/>
      <c r="E174" s="1"/>
    </row>
    <row r="175" spans="1:5" x14ac:dyDescent="0.3">
      <c r="A175" s="1"/>
      <c r="B175" s="1"/>
      <c r="C175" s="1"/>
      <c r="D175" s="1"/>
      <c r="E175" s="1"/>
    </row>
    <row r="176" spans="1:5" x14ac:dyDescent="0.3">
      <c r="A176" s="1"/>
      <c r="B176" s="1"/>
      <c r="C176" s="1"/>
      <c r="D176" s="1"/>
      <c r="E176" s="1"/>
    </row>
    <row r="177" spans="1:5" x14ac:dyDescent="0.3">
      <c r="A177" s="1"/>
      <c r="B177" s="1"/>
      <c r="C177" s="1"/>
      <c r="D177" s="1"/>
      <c r="E177" s="1"/>
    </row>
    <row r="178" spans="1:5" x14ac:dyDescent="0.3">
      <c r="A178" s="1"/>
      <c r="B178" s="1"/>
      <c r="C178" s="1"/>
      <c r="D178" s="1"/>
      <c r="E178" s="1"/>
    </row>
    <row r="179" spans="1:5" x14ac:dyDescent="0.3">
      <c r="A179" s="1"/>
      <c r="B179" s="1"/>
      <c r="C179" s="1"/>
      <c r="D179" s="1"/>
      <c r="E179" s="1"/>
    </row>
    <row r="180" spans="1:5" x14ac:dyDescent="0.3">
      <c r="A180" s="1"/>
      <c r="B180" s="1"/>
      <c r="C180" s="1"/>
      <c r="D180" s="1"/>
      <c r="E180" s="1"/>
    </row>
    <row r="181" spans="1:5" x14ac:dyDescent="0.3">
      <c r="A181" s="1"/>
      <c r="B181" s="1"/>
      <c r="C181" s="1"/>
      <c r="D181" s="1"/>
      <c r="E181" s="1"/>
    </row>
  </sheetData>
  <sheetProtection algorithmName="SHA-512" hashValue="r7f9vEeP7q1xmAxWKI+JOk6M4xMcLBGuFNzvpJWp4dF7NcnscNj2NDj6qrQgL1vVfpwpZfIboALBvHNepaXZ1w==" saltValue="B3mBpnQ0vmWtTJ+j715qdA=="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showGridLines="0" zoomScale="70" zoomScaleNormal="70" workbookViewId="0">
      <pane ySplit="2" topLeftCell="A3" activePane="bottomLeft" state="frozen"/>
      <selection pane="bottomLeft" activeCell="A2" sqref="A2"/>
    </sheetView>
  </sheetViews>
  <sheetFormatPr defaultRowHeight="27" customHeight="1" x14ac:dyDescent="0.3"/>
  <cols>
    <col min="1" max="1" width="71.44140625" customWidth="1"/>
    <col min="2" max="2" width="23.44140625" customWidth="1"/>
    <col min="3" max="3" width="20.109375" customWidth="1"/>
    <col min="4" max="6" width="21.6640625" customWidth="1"/>
    <col min="7" max="7" width="38.6640625" bestFit="1" customWidth="1"/>
    <col min="8" max="8" width="53.77734375" customWidth="1"/>
    <col min="9" max="9" width="30.6640625" customWidth="1"/>
  </cols>
  <sheetData>
    <row r="1" spans="1:9" s="104" customFormat="1" ht="122.4" customHeight="1" x14ac:dyDescent="0.3">
      <c r="A1" s="137" t="s">
        <v>377</v>
      </c>
      <c r="B1" s="108"/>
      <c r="C1" s="109" t="s">
        <v>241</v>
      </c>
      <c r="D1" s="143" t="s">
        <v>242</v>
      </c>
      <c r="E1" s="143"/>
      <c r="F1" s="138" t="s">
        <v>243</v>
      </c>
      <c r="G1" s="138" t="s">
        <v>378</v>
      </c>
      <c r="H1" s="138" t="s">
        <v>244</v>
      </c>
      <c r="I1" s="109" t="s">
        <v>245</v>
      </c>
    </row>
    <row r="2" spans="1:9" s="105" customFormat="1" ht="105" customHeight="1" x14ac:dyDescent="0.3">
      <c r="A2" s="110" t="s">
        <v>348</v>
      </c>
      <c r="B2" s="130" t="s">
        <v>246</v>
      </c>
      <c r="C2" s="130" t="s">
        <v>247</v>
      </c>
      <c r="D2" s="130" t="s">
        <v>379</v>
      </c>
      <c r="E2" s="130" t="s">
        <v>380</v>
      </c>
      <c r="F2" s="130" t="s">
        <v>248</v>
      </c>
      <c r="G2" s="130" t="s">
        <v>381</v>
      </c>
      <c r="H2" s="130" t="s">
        <v>382</v>
      </c>
      <c r="I2" s="130" t="s">
        <v>349</v>
      </c>
    </row>
    <row r="3" spans="1:9" s="106" customFormat="1" ht="153.6" thickBot="1" x14ac:dyDescent="0.25">
      <c r="A3" s="121" t="s">
        <v>249</v>
      </c>
      <c r="B3" s="131" t="s">
        <v>250</v>
      </c>
      <c r="C3" s="131" t="s">
        <v>350</v>
      </c>
      <c r="D3" s="131" t="s">
        <v>251</v>
      </c>
      <c r="E3" s="131" t="s">
        <v>383</v>
      </c>
      <c r="F3" s="131" t="s">
        <v>252</v>
      </c>
      <c r="G3" s="131" t="s">
        <v>384</v>
      </c>
      <c r="H3" s="131" t="s">
        <v>253</v>
      </c>
      <c r="I3" s="131" t="s">
        <v>351</v>
      </c>
    </row>
    <row r="4" spans="1:9" s="107" customFormat="1" ht="15" customHeight="1" x14ac:dyDescent="0.3">
      <c r="A4" s="122" t="s">
        <v>114</v>
      </c>
      <c r="B4" s="122"/>
      <c r="C4" s="123" t="s">
        <v>254</v>
      </c>
      <c r="D4" s="123" t="s">
        <v>255</v>
      </c>
      <c r="E4" s="123" t="s">
        <v>256</v>
      </c>
      <c r="F4" s="123" t="s">
        <v>257</v>
      </c>
      <c r="G4" s="122" t="s">
        <v>385</v>
      </c>
      <c r="H4" s="124"/>
      <c r="I4" s="122"/>
    </row>
    <row r="5" spans="1:9" s="107" customFormat="1" ht="15" customHeight="1" x14ac:dyDescent="0.3">
      <c r="A5" s="125" t="s">
        <v>342</v>
      </c>
      <c r="B5" s="125"/>
      <c r="C5" s="125" t="s">
        <v>258</v>
      </c>
      <c r="D5" s="125" t="s">
        <v>259</v>
      </c>
      <c r="E5" s="125" t="s">
        <v>260</v>
      </c>
      <c r="F5" s="125" t="s">
        <v>257</v>
      </c>
      <c r="G5" s="127" t="s">
        <v>255</v>
      </c>
      <c r="H5" s="126"/>
      <c r="I5" s="127" t="s">
        <v>352</v>
      </c>
    </row>
    <row r="6" spans="1:9" s="107" customFormat="1" ht="144" x14ac:dyDescent="0.3">
      <c r="A6" s="125" t="s">
        <v>115</v>
      </c>
      <c r="B6" s="125"/>
      <c r="C6" s="125" t="s">
        <v>254</v>
      </c>
      <c r="D6" s="125" t="s">
        <v>261</v>
      </c>
      <c r="E6" s="125" t="s">
        <v>255</v>
      </c>
      <c r="F6" s="125" t="s">
        <v>257</v>
      </c>
      <c r="G6" s="127" t="s">
        <v>255</v>
      </c>
      <c r="H6" s="132" t="s">
        <v>353</v>
      </c>
      <c r="I6" s="127"/>
    </row>
    <row r="7" spans="1:9" s="107" customFormat="1" ht="187.2" x14ac:dyDescent="0.3">
      <c r="A7" s="125" t="s">
        <v>116</v>
      </c>
      <c r="B7" s="125"/>
      <c r="C7" s="125" t="s">
        <v>262</v>
      </c>
      <c r="D7" s="125" t="s">
        <v>261</v>
      </c>
      <c r="E7" s="125" t="s">
        <v>263</v>
      </c>
      <c r="F7" s="125" t="s">
        <v>257</v>
      </c>
      <c r="G7" s="127" t="s">
        <v>385</v>
      </c>
      <c r="H7" s="133" t="s">
        <v>309</v>
      </c>
      <c r="I7" s="127" t="s">
        <v>354</v>
      </c>
    </row>
    <row r="8" spans="1:9" s="107" customFormat="1" ht="100.8" x14ac:dyDescent="0.3">
      <c r="A8" s="125" t="s">
        <v>117</v>
      </c>
      <c r="B8" s="125" t="s">
        <v>264</v>
      </c>
      <c r="C8" s="125" t="s">
        <v>262</v>
      </c>
      <c r="D8" s="125" t="s">
        <v>255</v>
      </c>
      <c r="E8" s="125" t="s">
        <v>255</v>
      </c>
      <c r="F8" s="125" t="s">
        <v>257</v>
      </c>
      <c r="G8" s="127" t="s">
        <v>386</v>
      </c>
      <c r="H8" s="132" t="s">
        <v>265</v>
      </c>
      <c r="I8" s="127"/>
    </row>
    <row r="9" spans="1:9" s="107" customFormat="1" ht="72" x14ac:dyDescent="0.3">
      <c r="A9" s="125" t="s">
        <v>118</v>
      </c>
      <c r="B9" s="125" t="s">
        <v>264</v>
      </c>
      <c r="C9" s="125" t="s">
        <v>262</v>
      </c>
      <c r="D9" s="125" t="s">
        <v>255</v>
      </c>
      <c r="E9" s="125" t="s">
        <v>266</v>
      </c>
      <c r="F9" s="125" t="s">
        <v>257</v>
      </c>
      <c r="G9" s="127" t="s">
        <v>387</v>
      </c>
      <c r="H9" s="132" t="s">
        <v>267</v>
      </c>
      <c r="I9" s="127"/>
    </row>
    <row r="10" spans="1:9" s="107" customFormat="1" ht="72" x14ac:dyDescent="0.3">
      <c r="A10" s="125" t="s">
        <v>326</v>
      </c>
      <c r="B10" s="125" t="s">
        <v>264</v>
      </c>
      <c r="C10" s="125" t="s">
        <v>262</v>
      </c>
      <c r="D10" s="125" t="s">
        <v>255</v>
      </c>
      <c r="E10" s="125" t="s">
        <v>255</v>
      </c>
      <c r="F10" s="125" t="s">
        <v>257</v>
      </c>
      <c r="G10" s="127" t="s">
        <v>387</v>
      </c>
      <c r="H10" s="132" t="s">
        <v>268</v>
      </c>
      <c r="I10" s="127"/>
    </row>
    <row r="11" spans="1:9" s="107" customFormat="1" ht="216" x14ac:dyDescent="0.3">
      <c r="A11" s="125" t="s">
        <v>327</v>
      </c>
      <c r="B11" s="125" t="s">
        <v>264</v>
      </c>
      <c r="C11" s="125" t="s">
        <v>262</v>
      </c>
      <c r="D11" s="125" t="s">
        <v>269</v>
      </c>
      <c r="E11" s="125" t="s">
        <v>270</v>
      </c>
      <c r="F11" s="125" t="s">
        <v>257</v>
      </c>
      <c r="G11" s="127" t="s">
        <v>387</v>
      </c>
      <c r="H11" s="132" t="s">
        <v>388</v>
      </c>
      <c r="I11" s="127"/>
    </row>
    <row r="12" spans="1:9" s="107" customFormat="1" ht="201.6" x14ac:dyDescent="0.3">
      <c r="A12" s="125" t="s">
        <v>328</v>
      </c>
      <c r="B12" s="125" t="s">
        <v>264</v>
      </c>
      <c r="C12" s="125" t="s">
        <v>262</v>
      </c>
      <c r="D12" s="125" t="s">
        <v>255</v>
      </c>
      <c r="E12" s="125" t="s">
        <v>271</v>
      </c>
      <c r="F12" s="125" t="s">
        <v>257</v>
      </c>
      <c r="G12" s="127" t="s">
        <v>389</v>
      </c>
      <c r="H12" s="132" t="s">
        <v>310</v>
      </c>
      <c r="I12" s="127"/>
    </row>
    <row r="13" spans="1:9" s="107" customFormat="1" ht="172.8" x14ac:dyDescent="0.3">
      <c r="A13" s="127" t="s">
        <v>120</v>
      </c>
      <c r="B13" s="127"/>
      <c r="C13" s="125" t="s">
        <v>254</v>
      </c>
      <c r="D13" s="127" t="s">
        <v>272</v>
      </c>
      <c r="E13" s="125" t="s">
        <v>255</v>
      </c>
      <c r="F13" s="125" t="s">
        <v>257</v>
      </c>
      <c r="G13" s="127" t="s">
        <v>255</v>
      </c>
      <c r="H13" s="132" t="s">
        <v>390</v>
      </c>
      <c r="I13" s="127"/>
    </row>
    <row r="14" spans="1:9" s="107" customFormat="1" ht="144" x14ac:dyDescent="0.3">
      <c r="A14" s="125" t="s">
        <v>343</v>
      </c>
      <c r="B14" s="125"/>
      <c r="C14" s="125" t="s">
        <v>273</v>
      </c>
      <c r="D14" s="125" t="s">
        <v>255</v>
      </c>
      <c r="E14" s="125" t="s">
        <v>274</v>
      </c>
      <c r="F14" s="128" t="s">
        <v>275</v>
      </c>
      <c r="G14" s="127" t="s">
        <v>385</v>
      </c>
      <c r="H14" s="132" t="s">
        <v>311</v>
      </c>
      <c r="I14" s="127" t="s">
        <v>355</v>
      </c>
    </row>
    <row r="15" spans="1:9" s="107" customFormat="1" ht="72" x14ac:dyDescent="0.3">
      <c r="A15" s="125" t="s">
        <v>329</v>
      </c>
      <c r="B15" s="125" t="s">
        <v>264</v>
      </c>
      <c r="C15" s="125" t="s">
        <v>273</v>
      </c>
      <c r="D15" s="125" t="s">
        <v>255</v>
      </c>
      <c r="E15" s="125" t="s">
        <v>255</v>
      </c>
      <c r="F15" s="128" t="s">
        <v>276</v>
      </c>
      <c r="G15" s="127" t="s">
        <v>387</v>
      </c>
      <c r="H15" s="132" t="s">
        <v>391</v>
      </c>
      <c r="I15" s="127"/>
    </row>
    <row r="16" spans="1:9" s="107" customFormat="1" ht="57.6" x14ac:dyDescent="0.3">
      <c r="A16" s="125" t="s">
        <v>330</v>
      </c>
      <c r="B16" s="125" t="s">
        <v>264</v>
      </c>
      <c r="C16" s="125" t="s">
        <v>273</v>
      </c>
      <c r="D16" s="125" t="s">
        <v>255</v>
      </c>
      <c r="E16" s="125" t="s">
        <v>255</v>
      </c>
      <c r="F16" s="125" t="s">
        <v>257</v>
      </c>
      <c r="G16" s="127" t="s">
        <v>387</v>
      </c>
      <c r="H16" s="132" t="s">
        <v>392</v>
      </c>
      <c r="I16" s="127"/>
    </row>
    <row r="17" spans="1:9" s="107" customFormat="1" ht="86.4" x14ac:dyDescent="0.3">
      <c r="A17" s="125" t="s">
        <v>331</v>
      </c>
      <c r="B17" s="125" t="s">
        <v>264</v>
      </c>
      <c r="C17" s="125" t="s">
        <v>273</v>
      </c>
      <c r="D17" s="125" t="s">
        <v>255</v>
      </c>
      <c r="E17" s="125" t="s">
        <v>255</v>
      </c>
      <c r="F17" s="125" t="s">
        <v>257</v>
      </c>
      <c r="G17" s="127" t="s">
        <v>387</v>
      </c>
      <c r="H17" s="132" t="s">
        <v>393</v>
      </c>
      <c r="I17" s="127"/>
    </row>
    <row r="18" spans="1:9" s="107" customFormat="1" ht="145.80000000000001" x14ac:dyDescent="0.3">
      <c r="A18" s="125" t="s">
        <v>375</v>
      </c>
      <c r="B18" s="125" t="s">
        <v>264</v>
      </c>
      <c r="C18" s="125" t="s">
        <v>273</v>
      </c>
      <c r="D18" s="125" t="s">
        <v>255</v>
      </c>
      <c r="E18" s="125" t="s">
        <v>255</v>
      </c>
      <c r="F18" s="125" t="s">
        <v>257</v>
      </c>
      <c r="G18" s="127" t="s">
        <v>389</v>
      </c>
      <c r="H18" s="134" t="s">
        <v>394</v>
      </c>
      <c r="I18" s="127"/>
    </row>
    <row r="19" spans="1:9" s="107" customFormat="1" ht="86.4" x14ac:dyDescent="0.3">
      <c r="A19" s="125" t="s">
        <v>121</v>
      </c>
      <c r="B19" s="125"/>
      <c r="C19" s="125" t="s">
        <v>258</v>
      </c>
      <c r="D19" s="125" t="s">
        <v>261</v>
      </c>
      <c r="E19" s="125" t="s">
        <v>277</v>
      </c>
      <c r="F19" s="125" t="s">
        <v>257</v>
      </c>
      <c r="G19" s="127" t="s">
        <v>255</v>
      </c>
      <c r="H19" s="132" t="s">
        <v>395</v>
      </c>
      <c r="I19" s="127" t="s">
        <v>356</v>
      </c>
    </row>
    <row r="20" spans="1:9" s="107" customFormat="1" ht="14.4" x14ac:dyDescent="0.3">
      <c r="A20" s="125" t="s">
        <v>344</v>
      </c>
      <c r="B20" s="125"/>
      <c r="C20" s="125" t="s">
        <v>254</v>
      </c>
      <c r="D20" s="125" t="s">
        <v>255</v>
      </c>
      <c r="E20" s="125" t="s">
        <v>255</v>
      </c>
      <c r="F20" s="125" t="s">
        <v>257</v>
      </c>
      <c r="G20" s="127" t="s">
        <v>255</v>
      </c>
      <c r="H20" s="135"/>
      <c r="I20" s="127"/>
    </row>
    <row r="21" spans="1:9" s="107" customFormat="1" ht="14.4" x14ac:dyDescent="0.3">
      <c r="A21" s="125" t="s">
        <v>332</v>
      </c>
      <c r="B21" s="125" t="s">
        <v>264</v>
      </c>
      <c r="C21" s="125" t="s">
        <v>258</v>
      </c>
      <c r="D21" s="125" t="s">
        <v>255</v>
      </c>
      <c r="E21" s="125" t="s">
        <v>255</v>
      </c>
      <c r="F21" s="125" t="s">
        <v>257</v>
      </c>
      <c r="G21" s="127" t="s">
        <v>255</v>
      </c>
      <c r="H21" s="135"/>
      <c r="I21" s="127"/>
    </row>
    <row r="22" spans="1:9" s="107" customFormat="1" ht="144" x14ac:dyDescent="0.3">
      <c r="A22" s="125" t="s">
        <v>122</v>
      </c>
      <c r="B22" s="125"/>
      <c r="C22" s="125" t="s">
        <v>273</v>
      </c>
      <c r="D22" s="126" t="s">
        <v>255</v>
      </c>
      <c r="E22" s="126" t="s">
        <v>255</v>
      </c>
      <c r="F22" s="128" t="s">
        <v>278</v>
      </c>
      <c r="G22" s="127" t="s">
        <v>255</v>
      </c>
      <c r="H22" s="132" t="s">
        <v>396</v>
      </c>
      <c r="I22" s="127"/>
    </row>
    <row r="23" spans="1:9" s="107" customFormat="1" ht="187.2" x14ac:dyDescent="0.3">
      <c r="A23" s="125" t="s">
        <v>345</v>
      </c>
      <c r="B23" s="125"/>
      <c r="C23" s="125" t="s">
        <v>273</v>
      </c>
      <c r="D23" s="125" t="s">
        <v>255</v>
      </c>
      <c r="E23" s="125" t="s">
        <v>255</v>
      </c>
      <c r="F23" s="128" t="s">
        <v>278</v>
      </c>
      <c r="G23" s="127" t="s">
        <v>255</v>
      </c>
      <c r="H23" s="132" t="s">
        <v>312</v>
      </c>
      <c r="I23" s="127" t="s">
        <v>357</v>
      </c>
    </row>
    <row r="24" spans="1:9" s="107" customFormat="1" ht="14.4" x14ac:dyDescent="0.3">
      <c r="A24" s="125" t="s">
        <v>333</v>
      </c>
      <c r="B24" s="125" t="s">
        <v>264</v>
      </c>
      <c r="C24" s="125" t="s">
        <v>286</v>
      </c>
      <c r="D24" s="125" t="s">
        <v>255</v>
      </c>
      <c r="E24" s="125" t="s">
        <v>255</v>
      </c>
      <c r="F24" s="128" t="s">
        <v>255</v>
      </c>
      <c r="G24" s="127" t="s">
        <v>255</v>
      </c>
      <c r="H24" s="132"/>
      <c r="I24" s="127"/>
    </row>
    <row r="25" spans="1:9" s="118" customFormat="1" ht="187.2" x14ac:dyDescent="0.3">
      <c r="A25" s="125" t="s">
        <v>149</v>
      </c>
      <c r="B25" s="125" t="s">
        <v>264</v>
      </c>
      <c r="C25" s="125" t="s">
        <v>273</v>
      </c>
      <c r="D25" s="125" t="s">
        <v>255</v>
      </c>
      <c r="E25" s="125" t="s">
        <v>255</v>
      </c>
      <c r="F25" s="128" t="s">
        <v>358</v>
      </c>
      <c r="G25" s="127" t="s">
        <v>255</v>
      </c>
      <c r="H25" s="132" t="s">
        <v>359</v>
      </c>
      <c r="I25" s="127" t="s">
        <v>360</v>
      </c>
    </row>
    <row r="26" spans="1:9" s="107" customFormat="1" ht="144" x14ac:dyDescent="0.3">
      <c r="A26" s="125" t="s">
        <v>123</v>
      </c>
      <c r="B26" s="125"/>
      <c r="C26" s="125" t="s">
        <v>262</v>
      </c>
      <c r="D26" s="125" t="s">
        <v>279</v>
      </c>
      <c r="E26" s="125" t="s">
        <v>280</v>
      </c>
      <c r="F26" s="125" t="s">
        <v>257</v>
      </c>
      <c r="G26" s="127" t="s">
        <v>255</v>
      </c>
      <c r="H26" s="132" t="s">
        <v>313</v>
      </c>
      <c r="I26" s="127" t="s">
        <v>334</v>
      </c>
    </row>
    <row r="27" spans="1:9" s="107" customFormat="1" ht="14.4" x14ac:dyDescent="0.3">
      <c r="A27" s="125" t="s">
        <v>334</v>
      </c>
      <c r="B27" s="125" t="s">
        <v>264</v>
      </c>
      <c r="C27" s="125" t="s">
        <v>262</v>
      </c>
      <c r="D27" s="125" t="s">
        <v>255</v>
      </c>
      <c r="E27" s="125" t="s">
        <v>255</v>
      </c>
      <c r="F27" s="125" t="s">
        <v>257</v>
      </c>
      <c r="G27" s="127" t="s">
        <v>255</v>
      </c>
      <c r="H27" s="132"/>
      <c r="I27" s="127"/>
    </row>
    <row r="28" spans="1:9" s="107" customFormat="1" ht="14.4" x14ac:dyDescent="0.3">
      <c r="A28" s="125" t="s">
        <v>124</v>
      </c>
      <c r="B28" s="125"/>
      <c r="C28" s="125" t="s">
        <v>262</v>
      </c>
      <c r="D28" s="125" t="s">
        <v>255</v>
      </c>
      <c r="E28" s="125" t="s">
        <v>281</v>
      </c>
      <c r="F28" s="125" t="s">
        <v>257</v>
      </c>
      <c r="G28" s="127" t="s">
        <v>255</v>
      </c>
      <c r="H28" s="135"/>
      <c r="I28" s="127"/>
    </row>
    <row r="29" spans="1:9" s="107" customFormat="1" ht="14.4" x14ac:dyDescent="0.3">
      <c r="A29" s="125" t="s">
        <v>125</v>
      </c>
      <c r="B29" s="125"/>
      <c r="C29" s="125" t="s">
        <v>262</v>
      </c>
      <c r="D29" s="125" t="s">
        <v>255</v>
      </c>
      <c r="E29" s="125" t="s">
        <v>255</v>
      </c>
      <c r="F29" s="125" t="s">
        <v>257</v>
      </c>
      <c r="G29" s="127" t="s">
        <v>255</v>
      </c>
      <c r="H29" s="135"/>
      <c r="I29" s="127"/>
    </row>
    <row r="30" spans="1:9" s="107" customFormat="1" ht="14.4" x14ac:dyDescent="0.3">
      <c r="A30" s="125" t="s">
        <v>335</v>
      </c>
      <c r="B30" s="125" t="s">
        <v>264</v>
      </c>
      <c r="C30" s="125" t="s">
        <v>262</v>
      </c>
      <c r="D30" s="125" t="s">
        <v>255</v>
      </c>
      <c r="E30" s="125" t="s">
        <v>255</v>
      </c>
      <c r="F30" s="125" t="s">
        <v>257</v>
      </c>
      <c r="G30" s="127" t="s">
        <v>255</v>
      </c>
      <c r="H30" s="135"/>
      <c r="I30" s="127"/>
    </row>
    <row r="31" spans="1:9" s="107" customFormat="1" ht="187.2" x14ac:dyDescent="0.3">
      <c r="A31" s="125" t="s">
        <v>126</v>
      </c>
      <c r="B31" s="125"/>
      <c r="C31" s="125" t="s">
        <v>273</v>
      </c>
      <c r="D31" s="125" t="s">
        <v>255</v>
      </c>
      <c r="E31" s="125" t="s">
        <v>282</v>
      </c>
      <c r="F31" s="128" t="s">
        <v>275</v>
      </c>
      <c r="G31" s="127" t="s">
        <v>255</v>
      </c>
      <c r="H31" s="132" t="s">
        <v>397</v>
      </c>
      <c r="I31" s="127" t="s">
        <v>336</v>
      </c>
    </row>
    <row r="32" spans="1:9" s="107" customFormat="1" ht="172.8" x14ac:dyDescent="0.3">
      <c r="A32" s="125" t="s">
        <v>127</v>
      </c>
      <c r="B32" s="125"/>
      <c r="C32" s="125" t="s">
        <v>273</v>
      </c>
      <c r="D32" s="125" t="s">
        <v>255</v>
      </c>
      <c r="E32" s="125" t="s">
        <v>283</v>
      </c>
      <c r="F32" s="128" t="s">
        <v>275</v>
      </c>
      <c r="G32" s="127" t="s">
        <v>255</v>
      </c>
      <c r="H32" s="132" t="s">
        <v>398</v>
      </c>
      <c r="I32" s="127" t="s">
        <v>336</v>
      </c>
    </row>
    <row r="33" spans="1:9" s="107" customFormat="1" ht="187.2" x14ac:dyDescent="0.3">
      <c r="A33" s="125" t="s">
        <v>165</v>
      </c>
      <c r="B33" s="125"/>
      <c r="C33" s="125" t="s">
        <v>273</v>
      </c>
      <c r="D33" s="125" t="s">
        <v>255</v>
      </c>
      <c r="E33" s="125" t="s">
        <v>255</v>
      </c>
      <c r="F33" s="128" t="s">
        <v>275</v>
      </c>
      <c r="G33" s="127" t="s">
        <v>255</v>
      </c>
      <c r="H33" s="132" t="s">
        <v>399</v>
      </c>
      <c r="I33" s="127" t="s">
        <v>336</v>
      </c>
    </row>
    <row r="34" spans="1:9" s="107" customFormat="1" ht="158.4" x14ac:dyDescent="0.3">
      <c r="A34" s="125" t="s">
        <v>128</v>
      </c>
      <c r="B34" s="125"/>
      <c r="C34" s="125" t="s">
        <v>273</v>
      </c>
      <c r="D34" s="125" t="s">
        <v>255</v>
      </c>
      <c r="E34" s="125" t="s">
        <v>283</v>
      </c>
      <c r="F34" s="128" t="s">
        <v>275</v>
      </c>
      <c r="G34" s="127" t="s">
        <v>255</v>
      </c>
      <c r="H34" s="132" t="s">
        <v>361</v>
      </c>
      <c r="I34" s="127" t="s">
        <v>336</v>
      </c>
    </row>
    <row r="35" spans="1:9" s="107" customFormat="1" ht="57.6" x14ac:dyDescent="0.3">
      <c r="A35" s="125" t="s">
        <v>336</v>
      </c>
      <c r="B35" s="125" t="s">
        <v>264</v>
      </c>
      <c r="C35" s="125" t="s">
        <v>273</v>
      </c>
      <c r="D35" s="125" t="s">
        <v>255</v>
      </c>
      <c r="E35" s="125" t="s">
        <v>255</v>
      </c>
      <c r="F35" s="128" t="s">
        <v>276</v>
      </c>
      <c r="G35" s="127" t="s">
        <v>255</v>
      </c>
      <c r="H35" s="132" t="s">
        <v>400</v>
      </c>
      <c r="I35" s="127"/>
    </row>
    <row r="36" spans="1:9" s="107" customFormat="1" ht="14.4" x14ac:dyDescent="0.3">
      <c r="A36" s="125" t="s">
        <v>337</v>
      </c>
      <c r="B36" s="125" t="s">
        <v>264</v>
      </c>
      <c r="C36" s="125" t="s">
        <v>273</v>
      </c>
      <c r="D36" s="125" t="s">
        <v>255</v>
      </c>
      <c r="E36" s="125" t="s">
        <v>255</v>
      </c>
      <c r="F36" s="128" t="s">
        <v>255</v>
      </c>
      <c r="G36" s="127" t="s">
        <v>255</v>
      </c>
      <c r="H36" s="132"/>
      <c r="I36" s="127"/>
    </row>
    <row r="37" spans="1:9" s="107" customFormat="1" ht="144" x14ac:dyDescent="0.3">
      <c r="A37" s="125" t="s">
        <v>129</v>
      </c>
      <c r="B37" s="125"/>
      <c r="C37" s="125" t="s">
        <v>262</v>
      </c>
      <c r="D37" s="125" t="s">
        <v>279</v>
      </c>
      <c r="E37" s="125" t="s">
        <v>284</v>
      </c>
      <c r="F37" s="125" t="s">
        <v>257</v>
      </c>
      <c r="G37" s="127" t="s">
        <v>255</v>
      </c>
      <c r="H37" s="132" t="s">
        <v>314</v>
      </c>
      <c r="I37" s="127" t="s">
        <v>362</v>
      </c>
    </row>
    <row r="38" spans="1:9" s="107" customFormat="1" ht="43.2" x14ac:dyDescent="0.3">
      <c r="A38" s="125" t="s">
        <v>338</v>
      </c>
      <c r="B38" s="125" t="s">
        <v>264</v>
      </c>
      <c r="C38" s="125" t="s">
        <v>262</v>
      </c>
      <c r="D38" s="125" t="s">
        <v>285</v>
      </c>
      <c r="E38" s="125" t="s">
        <v>255</v>
      </c>
      <c r="F38" s="125" t="s">
        <v>257</v>
      </c>
      <c r="G38" s="127" t="s">
        <v>255</v>
      </c>
      <c r="H38" s="132" t="s">
        <v>315</v>
      </c>
      <c r="I38" s="127"/>
    </row>
    <row r="39" spans="1:9" s="107" customFormat="1" ht="14.4" x14ac:dyDescent="0.3">
      <c r="A39" s="125" t="s">
        <v>130</v>
      </c>
      <c r="B39" s="125"/>
      <c r="C39" s="125" t="s">
        <v>286</v>
      </c>
      <c r="D39" s="125" t="s">
        <v>255</v>
      </c>
      <c r="E39" s="125" t="s">
        <v>255</v>
      </c>
      <c r="F39" s="125" t="s">
        <v>257</v>
      </c>
      <c r="G39" s="127" t="s">
        <v>255</v>
      </c>
      <c r="H39" s="135"/>
      <c r="I39" s="127"/>
    </row>
    <row r="40" spans="1:9" s="107" customFormat="1" ht="14.4" x14ac:dyDescent="0.3">
      <c r="A40" s="125" t="s">
        <v>131</v>
      </c>
      <c r="B40" s="125"/>
      <c r="C40" s="125" t="s">
        <v>254</v>
      </c>
      <c r="D40" s="125" t="s">
        <v>255</v>
      </c>
      <c r="E40" s="125" t="s">
        <v>287</v>
      </c>
      <c r="F40" s="125" t="s">
        <v>257</v>
      </c>
      <c r="G40" s="127" t="s">
        <v>386</v>
      </c>
      <c r="H40" s="132"/>
      <c r="I40" s="127" t="s">
        <v>363</v>
      </c>
    </row>
    <row r="41" spans="1:9" s="107" customFormat="1" ht="230.4" x14ac:dyDescent="0.3">
      <c r="A41" s="127" t="s">
        <v>305</v>
      </c>
      <c r="B41" s="127" t="s">
        <v>264</v>
      </c>
      <c r="C41" s="125" t="s">
        <v>254</v>
      </c>
      <c r="D41" s="125" t="s">
        <v>269</v>
      </c>
      <c r="E41" s="125" t="s">
        <v>288</v>
      </c>
      <c r="F41" s="125" t="s">
        <v>257</v>
      </c>
      <c r="G41" s="127" t="s">
        <v>387</v>
      </c>
      <c r="H41" s="132" t="s">
        <v>316</v>
      </c>
      <c r="I41" s="127"/>
    </row>
    <row r="42" spans="1:9" s="107" customFormat="1" ht="187.2" x14ac:dyDescent="0.3">
      <c r="A42" s="125" t="s">
        <v>132</v>
      </c>
      <c r="B42" s="125"/>
      <c r="C42" s="125" t="s">
        <v>254</v>
      </c>
      <c r="D42" s="125" t="s">
        <v>259</v>
      </c>
      <c r="E42" s="125" t="s">
        <v>277</v>
      </c>
      <c r="F42" s="125" t="s">
        <v>257</v>
      </c>
      <c r="G42" s="127" t="s">
        <v>386</v>
      </c>
      <c r="H42" s="132" t="s">
        <v>401</v>
      </c>
      <c r="I42" s="127" t="s">
        <v>364</v>
      </c>
    </row>
    <row r="43" spans="1:9" s="107" customFormat="1" ht="57.6" x14ac:dyDescent="0.3">
      <c r="A43" s="125" t="s">
        <v>306</v>
      </c>
      <c r="B43" s="125" t="s">
        <v>264</v>
      </c>
      <c r="C43" s="125" t="s">
        <v>254</v>
      </c>
      <c r="D43" s="125" t="s">
        <v>255</v>
      </c>
      <c r="E43" s="125" t="s">
        <v>289</v>
      </c>
      <c r="F43" s="125" t="s">
        <v>257</v>
      </c>
      <c r="G43" s="127" t="s">
        <v>387</v>
      </c>
      <c r="H43" s="132" t="s">
        <v>317</v>
      </c>
      <c r="I43" s="127"/>
    </row>
    <row r="44" spans="1:9" s="107" customFormat="1" ht="14.4" x14ac:dyDescent="0.3">
      <c r="A44" s="127" t="s">
        <v>133</v>
      </c>
      <c r="B44" s="127"/>
      <c r="C44" s="125" t="s">
        <v>286</v>
      </c>
      <c r="D44" s="125" t="s">
        <v>255</v>
      </c>
      <c r="E44" s="125" t="s">
        <v>290</v>
      </c>
      <c r="F44" s="125" t="s">
        <v>257</v>
      </c>
      <c r="G44" s="127" t="s">
        <v>255</v>
      </c>
      <c r="H44" s="135"/>
      <c r="I44" s="127"/>
    </row>
    <row r="45" spans="1:9" s="107" customFormat="1" ht="14.4" x14ac:dyDescent="0.3">
      <c r="A45" s="127" t="s">
        <v>134</v>
      </c>
      <c r="B45" s="127"/>
      <c r="C45" s="125" t="s">
        <v>254</v>
      </c>
      <c r="D45" s="125" t="s">
        <v>279</v>
      </c>
      <c r="E45" s="125" t="s">
        <v>291</v>
      </c>
      <c r="F45" s="125" t="s">
        <v>257</v>
      </c>
      <c r="G45" s="127" t="s">
        <v>255</v>
      </c>
      <c r="H45" s="135"/>
      <c r="I45" s="127"/>
    </row>
    <row r="46" spans="1:9" s="107" customFormat="1" ht="72" x14ac:dyDescent="0.3">
      <c r="A46" s="125" t="s">
        <v>135</v>
      </c>
      <c r="B46" s="125"/>
      <c r="C46" s="125" t="s">
        <v>258</v>
      </c>
      <c r="D46" s="125" t="s">
        <v>261</v>
      </c>
      <c r="E46" s="127" t="s">
        <v>292</v>
      </c>
      <c r="F46" s="125" t="s">
        <v>257</v>
      </c>
      <c r="G46" s="127" t="s">
        <v>385</v>
      </c>
      <c r="H46" s="132" t="s">
        <v>318</v>
      </c>
      <c r="I46" s="127" t="s">
        <v>365</v>
      </c>
    </row>
    <row r="47" spans="1:9" s="107" customFormat="1" ht="115.2" x14ac:dyDescent="0.3">
      <c r="A47" s="125" t="s">
        <v>136</v>
      </c>
      <c r="B47" s="125" t="s">
        <v>264</v>
      </c>
      <c r="C47" s="125" t="s">
        <v>286</v>
      </c>
      <c r="D47" s="125" t="s">
        <v>269</v>
      </c>
      <c r="E47" s="125" t="s">
        <v>255</v>
      </c>
      <c r="F47" s="125" t="s">
        <v>257</v>
      </c>
      <c r="G47" s="127" t="s">
        <v>389</v>
      </c>
      <c r="H47" s="132" t="s">
        <v>402</v>
      </c>
      <c r="I47" s="127"/>
    </row>
    <row r="48" spans="1:9" s="107" customFormat="1" ht="86.4" x14ac:dyDescent="0.3">
      <c r="A48" s="125" t="s">
        <v>173</v>
      </c>
      <c r="B48" s="125" t="s">
        <v>264</v>
      </c>
      <c r="C48" s="125" t="s">
        <v>286</v>
      </c>
      <c r="D48" s="125" t="s">
        <v>285</v>
      </c>
      <c r="E48" s="125" t="s">
        <v>293</v>
      </c>
      <c r="F48" s="125" t="s">
        <v>257</v>
      </c>
      <c r="G48" s="127" t="s">
        <v>389</v>
      </c>
      <c r="H48" s="132" t="s">
        <v>403</v>
      </c>
      <c r="I48" s="127"/>
    </row>
    <row r="49" spans="1:9" s="107" customFormat="1" ht="86.4" x14ac:dyDescent="0.3">
      <c r="A49" s="125" t="s">
        <v>0</v>
      </c>
      <c r="B49" s="125"/>
      <c r="C49" s="125" t="s">
        <v>258</v>
      </c>
      <c r="D49" s="125" t="s">
        <v>259</v>
      </c>
      <c r="E49" s="125" t="s">
        <v>294</v>
      </c>
      <c r="F49" s="125" t="s">
        <v>257</v>
      </c>
      <c r="G49" s="127" t="s">
        <v>385</v>
      </c>
      <c r="H49" s="132" t="s">
        <v>319</v>
      </c>
      <c r="I49" s="127" t="s">
        <v>366</v>
      </c>
    </row>
    <row r="50" spans="1:9" s="107" customFormat="1" ht="86.4" x14ac:dyDescent="0.3">
      <c r="A50" s="125" t="s">
        <v>295</v>
      </c>
      <c r="B50" s="125" t="s">
        <v>264</v>
      </c>
      <c r="C50" s="125" t="s">
        <v>286</v>
      </c>
      <c r="D50" s="125" t="s">
        <v>269</v>
      </c>
      <c r="E50" s="125" t="s">
        <v>296</v>
      </c>
      <c r="F50" s="125" t="s">
        <v>257</v>
      </c>
      <c r="G50" s="127" t="s">
        <v>389</v>
      </c>
      <c r="H50" s="132" t="s">
        <v>367</v>
      </c>
      <c r="I50" s="127"/>
    </row>
    <row r="51" spans="1:9" s="107" customFormat="1" ht="86.4" x14ac:dyDescent="0.3">
      <c r="A51" s="125" t="s">
        <v>137</v>
      </c>
      <c r="B51" s="125" t="s">
        <v>264</v>
      </c>
      <c r="C51" s="125" t="s">
        <v>286</v>
      </c>
      <c r="D51" s="125" t="s">
        <v>285</v>
      </c>
      <c r="E51" s="125" t="s">
        <v>293</v>
      </c>
      <c r="F51" s="125" t="s">
        <v>257</v>
      </c>
      <c r="G51" s="127" t="s">
        <v>389</v>
      </c>
      <c r="H51" s="132" t="s">
        <v>320</v>
      </c>
      <c r="I51" s="127"/>
    </row>
    <row r="52" spans="1:9" s="107" customFormat="1" ht="28.8" x14ac:dyDescent="0.3">
      <c r="A52" s="125" t="s">
        <v>346</v>
      </c>
      <c r="B52" s="125"/>
      <c r="C52" s="125" t="s">
        <v>258</v>
      </c>
      <c r="D52" s="125" t="s">
        <v>255</v>
      </c>
      <c r="E52" s="125" t="s">
        <v>255</v>
      </c>
      <c r="F52" s="125" t="s">
        <v>257</v>
      </c>
      <c r="G52" s="127" t="s">
        <v>255</v>
      </c>
      <c r="H52" s="132" t="s">
        <v>368</v>
      </c>
      <c r="I52" s="127"/>
    </row>
    <row r="53" spans="1:9" s="107" customFormat="1" ht="14.4" x14ac:dyDescent="0.3">
      <c r="A53" s="125" t="s">
        <v>138</v>
      </c>
      <c r="B53" s="125"/>
      <c r="C53" s="125" t="s">
        <v>258</v>
      </c>
      <c r="D53" s="125" t="s">
        <v>255</v>
      </c>
      <c r="E53" s="125" t="s">
        <v>297</v>
      </c>
      <c r="F53" s="125" t="s">
        <v>257</v>
      </c>
      <c r="G53" s="127" t="s">
        <v>255</v>
      </c>
      <c r="H53" s="135"/>
      <c r="I53" s="127" t="s">
        <v>308</v>
      </c>
    </row>
    <row r="54" spans="1:9" s="107" customFormat="1" ht="14.4" x14ac:dyDescent="0.3">
      <c r="A54" s="125" t="s">
        <v>347</v>
      </c>
      <c r="B54" s="125"/>
      <c r="C54" s="125" t="s">
        <v>258</v>
      </c>
      <c r="D54" s="125" t="s">
        <v>255</v>
      </c>
      <c r="E54" s="125" t="s">
        <v>255</v>
      </c>
      <c r="F54" s="125" t="s">
        <v>257</v>
      </c>
      <c r="G54" s="127" t="s">
        <v>255</v>
      </c>
      <c r="H54" s="135"/>
      <c r="I54" s="127"/>
    </row>
    <row r="55" spans="1:9" s="107" customFormat="1" ht="72" x14ac:dyDescent="0.3">
      <c r="A55" s="125" t="s">
        <v>298</v>
      </c>
      <c r="B55" s="125"/>
      <c r="C55" s="125" t="s">
        <v>286</v>
      </c>
      <c r="D55" s="125" t="s">
        <v>255</v>
      </c>
      <c r="E55" s="125" t="s">
        <v>255</v>
      </c>
      <c r="F55" s="125" t="s">
        <v>257</v>
      </c>
      <c r="G55" s="127" t="s">
        <v>255</v>
      </c>
      <c r="H55" s="132" t="s">
        <v>321</v>
      </c>
      <c r="I55" s="127"/>
    </row>
    <row r="56" spans="1:9" s="107" customFormat="1" ht="14.4" x14ac:dyDescent="0.3">
      <c r="A56" s="125" t="s">
        <v>139</v>
      </c>
      <c r="B56" s="125"/>
      <c r="C56" s="125" t="s">
        <v>262</v>
      </c>
      <c r="D56" s="125" t="s">
        <v>279</v>
      </c>
      <c r="E56" s="125" t="s">
        <v>255</v>
      </c>
      <c r="F56" s="125" t="s">
        <v>257</v>
      </c>
      <c r="G56" s="127" t="s">
        <v>255</v>
      </c>
      <c r="H56" s="135"/>
      <c r="I56" s="127"/>
    </row>
    <row r="57" spans="1:9" s="107" customFormat="1" ht="115.2" x14ac:dyDescent="0.3">
      <c r="A57" s="125" t="s">
        <v>1</v>
      </c>
      <c r="B57" s="125"/>
      <c r="C57" s="125" t="s">
        <v>273</v>
      </c>
      <c r="D57" s="125" t="s">
        <v>255</v>
      </c>
      <c r="E57" s="125" t="s">
        <v>299</v>
      </c>
      <c r="F57" s="128" t="s">
        <v>275</v>
      </c>
      <c r="G57" s="127" t="s">
        <v>255</v>
      </c>
      <c r="H57" s="132" t="s">
        <v>322</v>
      </c>
      <c r="I57" s="127" t="s">
        <v>369</v>
      </c>
    </row>
    <row r="58" spans="1:9" s="107" customFormat="1" ht="100.8" x14ac:dyDescent="0.3">
      <c r="A58" s="125" t="s">
        <v>339</v>
      </c>
      <c r="B58" s="125" t="s">
        <v>264</v>
      </c>
      <c r="C58" s="125" t="s">
        <v>273</v>
      </c>
      <c r="D58" s="125" t="s">
        <v>255</v>
      </c>
      <c r="E58" s="125" t="s">
        <v>255</v>
      </c>
      <c r="F58" s="128" t="s">
        <v>276</v>
      </c>
      <c r="G58" s="127" t="s">
        <v>255</v>
      </c>
      <c r="H58" s="132" t="s">
        <v>323</v>
      </c>
      <c r="I58" s="127"/>
    </row>
    <row r="59" spans="1:9" s="107" customFormat="1" ht="115.2" x14ac:dyDescent="0.3">
      <c r="A59" s="125" t="s">
        <v>140</v>
      </c>
      <c r="B59" s="125"/>
      <c r="C59" s="125" t="s">
        <v>254</v>
      </c>
      <c r="D59" s="125" t="s">
        <v>261</v>
      </c>
      <c r="E59" s="125" t="s">
        <v>300</v>
      </c>
      <c r="F59" s="125" t="s">
        <v>257</v>
      </c>
      <c r="G59" s="127" t="s">
        <v>385</v>
      </c>
      <c r="H59" s="132" t="s">
        <v>370</v>
      </c>
      <c r="I59" s="127" t="s">
        <v>340</v>
      </c>
    </row>
    <row r="60" spans="1:9" s="107" customFormat="1" ht="57.6" x14ac:dyDescent="0.3">
      <c r="A60" s="125" t="s">
        <v>340</v>
      </c>
      <c r="B60" s="125" t="s">
        <v>264</v>
      </c>
      <c r="C60" s="125" t="s">
        <v>254</v>
      </c>
      <c r="D60" s="125" t="s">
        <v>255</v>
      </c>
      <c r="E60" s="127" t="s">
        <v>301</v>
      </c>
      <c r="F60" s="125" t="s">
        <v>257</v>
      </c>
      <c r="G60" s="127" t="s">
        <v>255</v>
      </c>
      <c r="H60" s="132" t="s">
        <v>324</v>
      </c>
      <c r="I60" s="127"/>
    </row>
    <row r="61" spans="1:9" s="107" customFormat="1" ht="100.8" x14ac:dyDescent="0.3">
      <c r="A61" s="125" t="s">
        <v>141</v>
      </c>
      <c r="B61" s="125"/>
      <c r="C61" s="125" t="s">
        <v>273</v>
      </c>
      <c r="D61" s="125" t="s">
        <v>255</v>
      </c>
      <c r="E61" s="125" t="s">
        <v>255</v>
      </c>
      <c r="F61" s="125" t="s">
        <v>275</v>
      </c>
      <c r="G61" s="127" t="s">
        <v>255</v>
      </c>
      <c r="H61" s="132" t="s">
        <v>325</v>
      </c>
      <c r="I61" s="127" t="s">
        <v>371</v>
      </c>
    </row>
    <row r="62" spans="1:9" s="107" customFormat="1" ht="187.2" x14ac:dyDescent="0.3">
      <c r="A62" s="125" t="s">
        <v>142</v>
      </c>
      <c r="B62" s="125"/>
      <c r="C62" s="125" t="s">
        <v>273</v>
      </c>
      <c r="D62" s="125" t="s">
        <v>255</v>
      </c>
      <c r="E62" s="125" t="s">
        <v>255</v>
      </c>
      <c r="F62" s="128" t="s">
        <v>278</v>
      </c>
      <c r="G62" s="127" t="s">
        <v>255</v>
      </c>
      <c r="H62" s="132" t="s">
        <v>404</v>
      </c>
      <c r="I62" s="127" t="s">
        <v>371</v>
      </c>
    </row>
    <row r="63" spans="1:9" s="107" customFormat="1" ht="158.4" x14ac:dyDescent="0.3">
      <c r="A63" s="125" t="s">
        <v>143</v>
      </c>
      <c r="B63" s="125"/>
      <c r="C63" s="125" t="s">
        <v>273</v>
      </c>
      <c r="D63" s="125" t="s">
        <v>255</v>
      </c>
      <c r="E63" s="125" t="s">
        <v>255</v>
      </c>
      <c r="F63" s="125" t="s">
        <v>358</v>
      </c>
      <c r="G63" s="127" t="s">
        <v>255</v>
      </c>
      <c r="H63" s="132" t="s">
        <v>405</v>
      </c>
      <c r="I63" s="127" t="s">
        <v>372</v>
      </c>
    </row>
    <row r="64" spans="1:9" s="107" customFormat="1" ht="115.2" x14ac:dyDescent="0.3">
      <c r="A64" s="129" t="s">
        <v>341</v>
      </c>
      <c r="B64" s="125" t="s">
        <v>373</v>
      </c>
      <c r="C64" s="125" t="s">
        <v>273</v>
      </c>
      <c r="D64" s="125" t="s">
        <v>255</v>
      </c>
      <c r="E64" s="125" t="s">
        <v>255</v>
      </c>
      <c r="F64" s="125" t="s">
        <v>255</v>
      </c>
      <c r="G64" s="127" t="s">
        <v>255</v>
      </c>
      <c r="H64" s="132" t="s">
        <v>374</v>
      </c>
      <c r="I64" s="127"/>
    </row>
    <row r="65" spans="1:9" s="107" customFormat="1" ht="172.8" x14ac:dyDescent="0.3">
      <c r="A65" s="129" t="s">
        <v>144</v>
      </c>
      <c r="B65" s="129"/>
      <c r="C65" s="129" t="s">
        <v>273</v>
      </c>
      <c r="D65" s="129" t="s">
        <v>255</v>
      </c>
      <c r="E65" s="129" t="s">
        <v>255</v>
      </c>
      <c r="F65" s="129" t="s">
        <v>406</v>
      </c>
      <c r="G65" s="127" t="s">
        <v>255</v>
      </c>
      <c r="H65" s="136" t="s">
        <v>407</v>
      </c>
      <c r="I65" s="127"/>
    </row>
    <row r="66" spans="1:9" s="107" customFormat="1" ht="187.2" x14ac:dyDescent="0.3">
      <c r="A66" s="125" t="s">
        <v>145</v>
      </c>
      <c r="B66" s="125"/>
      <c r="C66" s="125" t="s">
        <v>273</v>
      </c>
      <c r="D66" s="125" t="s">
        <v>255</v>
      </c>
      <c r="E66" s="125" t="s">
        <v>255</v>
      </c>
      <c r="F66" s="125" t="s">
        <v>358</v>
      </c>
      <c r="G66" s="127" t="s">
        <v>255</v>
      </c>
      <c r="H66" s="132" t="s">
        <v>408</v>
      </c>
      <c r="I66" s="127" t="s">
        <v>371</v>
      </c>
    </row>
    <row r="67" spans="1:9" s="107" customFormat="1" ht="57.6" x14ac:dyDescent="0.3">
      <c r="A67" s="125" t="s">
        <v>146</v>
      </c>
      <c r="B67" s="125" t="s">
        <v>264</v>
      </c>
      <c r="C67" s="125" t="s">
        <v>273</v>
      </c>
      <c r="D67" s="125" t="s">
        <v>255</v>
      </c>
      <c r="E67" s="125" t="s">
        <v>255</v>
      </c>
      <c r="F67" s="125" t="s">
        <v>276</v>
      </c>
      <c r="G67" s="127" t="s">
        <v>387</v>
      </c>
      <c r="H67" s="132" t="s">
        <v>409</v>
      </c>
      <c r="I67" s="127"/>
    </row>
    <row r="68" spans="1:9" s="107" customFormat="1" ht="187.2" x14ac:dyDescent="0.3">
      <c r="A68" s="125" t="s">
        <v>147</v>
      </c>
      <c r="B68" s="125" t="s">
        <v>264</v>
      </c>
      <c r="C68" s="125" t="s">
        <v>273</v>
      </c>
      <c r="D68" s="125" t="s">
        <v>285</v>
      </c>
      <c r="E68" s="125" t="s">
        <v>255</v>
      </c>
      <c r="F68" s="125" t="s">
        <v>257</v>
      </c>
      <c r="G68" s="127" t="s">
        <v>389</v>
      </c>
      <c r="H68" s="132" t="s">
        <v>410</v>
      </c>
      <c r="I68" s="127"/>
    </row>
    <row r="69" spans="1:9" s="107" customFormat="1" ht="288" x14ac:dyDescent="0.3">
      <c r="A69" s="125" t="s">
        <v>158</v>
      </c>
      <c r="B69" s="125"/>
      <c r="C69" s="125" t="s">
        <v>273</v>
      </c>
      <c r="D69" s="125" t="s">
        <v>261</v>
      </c>
      <c r="E69" s="125" t="s">
        <v>302</v>
      </c>
      <c r="F69" s="128" t="s">
        <v>278</v>
      </c>
      <c r="G69" s="127" t="s">
        <v>385</v>
      </c>
      <c r="H69" s="132" t="s">
        <v>411</v>
      </c>
      <c r="I69" s="127" t="s">
        <v>412</v>
      </c>
    </row>
    <row r="70" spans="1:9" s="107" customFormat="1" ht="216" x14ac:dyDescent="0.3">
      <c r="A70" s="125" t="s">
        <v>148</v>
      </c>
      <c r="B70" s="125"/>
      <c r="C70" s="125" t="s">
        <v>273</v>
      </c>
      <c r="D70" s="125" t="s">
        <v>261</v>
      </c>
      <c r="E70" s="125" t="s">
        <v>255</v>
      </c>
      <c r="F70" s="128" t="s">
        <v>275</v>
      </c>
      <c r="G70" s="127" t="s">
        <v>385</v>
      </c>
      <c r="H70" s="132" t="s">
        <v>413</v>
      </c>
      <c r="I70" s="127" t="s">
        <v>303</v>
      </c>
    </row>
    <row r="71" spans="1:9" s="119" customFormat="1" ht="15" customHeight="1" x14ac:dyDescent="0.3">
      <c r="A71" s="125" t="s">
        <v>304</v>
      </c>
      <c r="B71" s="125"/>
      <c r="C71" s="126"/>
      <c r="D71" s="126" t="s">
        <v>255</v>
      </c>
      <c r="E71" s="126" t="s">
        <v>255</v>
      </c>
      <c r="F71" s="126" t="s">
        <v>257</v>
      </c>
      <c r="G71" s="126" t="s">
        <v>255</v>
      </c>
      <c r="H71" s="126"/>
      <c r="I71" s="126"/>
    </row>
  </sheetData>
  <autoFilter ref="A2:I2"/>
  <mergeCells count="1">
    <mergeCell ref="D1:E1"/>
  </mergeCells>
  <pageMargins left="0.7" right="0.7" top="0.75" bottom="0.75" header="0.3" footer="0.3"/>
  <pageSetup paperSize="9" scale="3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heetViews>
  <sheetFormatPr defaultRowHeight="14.4" x14ac:dyDescent="0.3"/>
  <cols>
    <col min="4" max="4" width="52.33203125" style="5" customWidth="1"/>
  </cols>
  <sheetData>
    <row r="1" spans="1:11" x14ac:dyDescent="0.3">
      <c r="A1" s="23" t="s">
        <v>14</v>
      </c>
      <c r="B1" s="26" t="s">
        <v>15</v>
      </c>
      <c r="D1" s="112" t="s">
        <v>113</v>
      </c>
    </row>
    <row r="2" spans="1:11" ht="15" customHeight="1" x14ac:dyDescent="0.3">
      <c r="A2" t="s">
        <v>5</v>
      </c>
      <c r="B2">
        <v>2016</v>
      </c>
      <c r="D2" t="s">
        <v>114</v>
      </c>
      <c r="K2" s="113"/>
    </row>
    <row r="3" spans="1:11" ht="15" customHeight="1" x14ac:dyDescent="0.3">
      <c r="A3" t="s">
        <v>6</v>
      </c>
      <c r="B3">
        <v>2017</v>
      </c>
      <c r="D3" t="s">
        <v>342</v>
      </c>
      <c r="K3" s="114"/>
    </row>
    <row r="4" spans="1:11" ht="15" customHeight="1" x14ac:dyDescent="0.3">
      <c r="A4" t="s">
        <v>7</v>
      </c>
      <c r="B4">
        <v>2018</v>
      </c>
      <c r="D4" t="s">
        <v>115</v>
      </c>
      <c r="K4" s="114"/>
    </row>
    <row r="5" spans="1:11" ht="15" customHeight="1" x14ac:dyDescent="0.3">
      <c r="A5" t="s">
        <v>8</v>
      </c>
      <c r="B5">
        <v>2019</v>
      </c>
      <c r="D5" t="s">
        <v>116</v>
      </c>
      <c r="K5" s="114"/>
    </row>
    <row r="6" spans="1:11" ht="15" customHeight="1" x14ac:dyDescent="0.3">
      <c r="A6" t="s">
        <v>9</v>
      </c>
      <c r="B6">
        <v>2020</v>
      </c>
      <c r="D6" t="s">
        <v>117</v>
      </c>
      <c r="K6" s="114"/>
    </row>
    <row r="7" spans="1:11" ht="15" customHeight="1" x14ac:dyDescent="0.3">
      <c r="A7" t="s">
        <v>10</v>
      </c>
      <c r="B7">
        <v>2021</v>
      </c>
      <c r="D7" t="s">
        <v>118</v>
      </c>
      <c r="K7" s="114"/>
    </row>
    <row r="8" spans="1:11" ht="15" customHeight="1" x14ac:dyDescent="0.3">
      <c r="A8" t="s">
        <v>11</v>
      </c>
      <c r="B8">
        <v>2022</v>
      </c>
      <c r="D8" t="s">
        <v>326</v>
      </c>
      <c r="K8" s="114"/>
    </row>
    <row r="9" spans="1:11" ht="15" customHeight="1" x14ac:dyDescent="0.3">
      <c r="A9" t="s">
        <v>12</v>
      </c>
      <c r="B9">
        <v>2023</v>
      </c>
      <c r="D9" t="s">
        <v>327</v>
      </c>
      <c r="K9" s="114"/>
    </row>
    <row r="10" spans="1:11" ht="15" customHeight="1" x14ac:dyDescent="0.3">
      <c r="A10" t="s">
        <v>13</v>
      </c>
      <c r="B10">
        <v>2024</v>
      </c>
      <c r="D10" t="s">
        <v>328</v>
      </c>
      <c r="K10" s="114"/>
    </row>
    <row r="11" spans="1:11" ht="15" customHeight="1" x14ac:dyDescent="0.3">
      <c r="A11" t="s">
        <v>16</v>
      </c>
      <c r="B11">
        <v>2025</v>
      </c>
      <c r="D11" t="s">
        <v>120</v>
      </c>
      <c r="K11" s="113"/>
    </row>
    <row r="12" spans="1:11" ht="15" customHeight="1" x14ac:dyDescent="0.3">
      <c r="A12" t="s">
        <v>17</v>
      </c>
      <c r="B12">
        <v>2026</v>
      </c>
      <c r="D12" t="s">
        <v>343</v>
      </c>
      <c r="K12" s="114"/>
    </row>
    <row r="13" spans="1:11" ht="15" customHeight="1" x14ac:dyDescent="0.3">
      <c r="A13" t="s">
        <v>18</v>
      </c>
      <c r="B13">
        <v>2027</v>
      </c>
      <c r="D13" t="s">
        <v>329</v>
      </c>
      <c r="K13" s="114"/>
    </row>
    <row r="14" spans="1:11" ht="15" customHeight="1" x14ac:dyDescent="0.3">
      <c r="D14" t="s">
        <v>330</v>
      </c>
      <c r="K14" s="114"/>
    </row>
    <row r="15" spans="1:11" ht="15" customHeight="1" x14ac:dyDescent="0.3">
      <c r="D15" t="s">
        <v>331</v>
      </c>
      <c r="K15" s="114"/>
    </row>
    <row r="16" spans="1:11" ht="15" customHeight="1" x14ac:dyDescent="0.3">
      <c r="D16" t="s">
        <v>375</v>
      </c>
      <c r="K16" s="114"/>
    </row>
    <row r="17" spans="4:11" ht="15" customHeight="1" x14ac:dyDescent="0.3">
      <c r="D17" t="s">
        <v>121</v>
      </c>
      <c r="K17" s="114"/>
    </row>
    <row r="18" spans="4:11" ht="15" customHeight="1" x14ac:dyDescent="0.3">
      <c r="D18" t="s">
        <v>344</v>
      </c>
      <c r="K18" s="115"/>
    </row>
    <row r="19" spans="4:11" ht="15" customHeight="1" x14ac:dyDescent="0.3">
      <c r="D19" t="s">
        <v>332</v>
      </c>
      <c r="K19" s="114"/>
    </row>
    <row r="20" spans="4:11" ht="15" customHeight="1" x14ac:dyDescent="0.3">
      <c r="D20" t="s">
        <v>122</v>
      </c>
      <c r="K20" s="114"/>
    </row>
    <row r="21" spans="4:11" ht="15" customHeight="1" x14ac:dyDescent="0.3">
      <c r="D21" t="s">
        <v>345</v>
      </c>
      <c r="K21" s="114"/>
    </row>
    <row r="22" spans="4:11" ht="15" customHeight="1" x14ac:dyDescent="0.3">
      <c r="D22" t="s">
        <v>333</v>
      </c>
      <c r="K22" s="114"/>
    </row>
    <row r="23" spans="4:11" ht="15" customHeight="1" x14ac:dyDescent="0.3">
      <c r="D23" t="s">
        <v>149</v>
      </c>
      <c r="K23" s="114"/>
    </row>
    <row r="24" spans="4:11" ht="15" customHeight="1" x14ac:dyDescent="0.3">
      <c r="D24" t="s">
        <v>123</v>
      </c>
      <c r="K24" s="114"/>
    </row>
    <row r="25" spans="4:11" ht="15" customHeight="1" x14ac:dyDescent="0.3">
      <c r="D25" t="s">
        <v>334</v>
      </c>
      <c r="K25" s="114"/>
    </row>
    <row r="26" spans="4:11" ht="15" customHeight="1" x14ac:dyDescent="0.3">
      <c r="D26" t="s">
        <v>124</v>
      </c>
      <c r="K26" s="114"/>
    </row>
    <row r="27" spans="4:11" ht="15" customHeight="1" x14ac:dyDescent="0.3">
      <c r="D27" t="s">
        <v>125</v>
      </c>
      <c r="K27" s="114"/>
    </row>
    <row r="28" spans="4:11" ht="15" customHeight="1" x14ac:dyDescent="0.3">
      <c r="D28" t="s">
        <v>335</v>
      </c>
      <c r="K28" s="114"/>
    </row>
    <row r="29" spans="4:11" ht="15" customHeight="1" x14ac:dyDescent="0.3">
      <c r="D29" t="s">
        <v>126</v>
      </c>
      <c r="K29" s="114"/>
    </row>
    <row r="30" spans="4:11" ht="15" customHeight="1" x14ac:dyDescent="0.3">
      <c r="D30" t="s">
        <v>127</v>
      </c>
      <c r="K30" s="114"/>
    </row>
    <row r="31" spans="4:11" ht="15" customHeight="1" x14ac:dyDescent="0.3">
      <c r="D31" t="s">
        <v>165</v>
      </c>
      <c r="K31" s="114"/>
    </row>
    <row r="32" spans="4:11" ht="15" customHeight="1" x14ac:dyDescent="0.3">
      <c r="D32" t="s">
        <v>128</v>
      </c>
      <c r="K32" s="116"/>
    </row>
    <row r="33" spans="4:11" ht="15" customHeight="1" x14ac:dyDescent="0.3">
      <c r="D33" t="s">
        <v>336</v>
      </c>
      <c r="K33" s="114"/>
    </row>
    <row r="34" spans="4:11" ht="15" customHeight="1" x14ac:dyDescent="0.3">
      <c r="D34" t="s">
        <v>337</v>
      </c>
      <c r="K34" s="114"/>
    </row>
    <row r="35" spans="4:11" ht="15" customHeight="1" x14ac:dyDescent="0.3">
      <c r="D35" t="s">
        <v>129</v>
      </c>
      <c r="K35" s="116"/>
    </row>
    <row r="36" spans="4:11" ht="15" customHeight="1" x14ac:dyDescent="0.3">
      <c r="D36" t="s">
        <v>338</v>
      </c>
      <c r="K36" s="116"/>
    </row>
    <row r="37" spans="4:11" ht="15" customHeight="1" x14ac:dyDescent="0.3">
      <c r="D37" t="s">
        <v>130</v>
      </c>
      <c r="K37" s="114"/>
    </row>
    <row r="38" spans="4:11" ht="15" customHeight="1" x14ac:dyDescent="0.3">
      <c r="D38" t="s">
        <v>131</v>
      </c>
      <c r="K38" s="114"/>
    </row>
    <row r="39" spans="4:11" ht="15" customHeight="1" x14ac:dyDescent="0.3">
      <c r="D39" t="s">
        <v>305</v>
      </c>
      <c r="K39" s="114"/>
    </row>
    <row r="40" spans="4:11" ht="15" customHeight="1" x14ac:dyDescent="0.3">
      <c r="D40" t="s">
        <v>132</v>
      </c>
      <c r="K40" s="114"/>
    </row>
    <row r="41" spans="4:11" ht="15" customHeight="1" x14ac:dyDescent="0.3">
      <c r="D41" t="s">
        <v>306</v>
      </c>
      <c r="K41" s="114"/>
    </row>
    <row r="42" spans="4:11" ht="15" customHeight="1" x14ac:dyDescent="0.3">
      <c r="D42" t="s">
        <v>133</v>
      </c>
      <c r="K42" s="114"/>
    </row>
    <row r="43" spans="4:11" ht="15" customHeight="1" x14ac:dyDescent="0.3">
      <c r="D43" t="s">
        <v>134</v>
      </c>
      <c r="K43" s="114"/>
    </row>
    <row r="44" spans="4:11" ht="15" customHeight="1" x14ac:dyDescent="0.3">
      <c r="D44" t="s">
        <v>135</v>
      </c>
      <c r="K44" s="114"/>
    </row>
    <row r="45" spans="4:11" ht="15" customHeight="1" x14ac:dyDescent="0.3">
      <c r="D45" t="s">
        <v>136</v>
      </c>
      <c r="K45" s="114"/>
    </row>
    <row r="46" spans="4:11" ht="15" customHeight="1" x14ac:dyDescent="0.3">
      <c r="D46" t="s">
        <v>173</v>
      </c>
      <c r="K46" s="114"/>
    </row>
    <row r="47" spans="4:11" ht="15" customHeight="1" x14ac:dyDescent="0.3">
      <c r="D47" t="s">
        <v>0</v>
      </c>
      <c r="K47" s="114"/>
    </row>
    <row r="48" spans="4:11" ht="15" customHeight="1" x14ac:dyDescent="0.3">
      <c r="D48" t="s">
        <v>295</v>
      </c>
      <c r="K48" s="114"/>
    </row>
    <row r="49" spans="4:11" ht="15" customHeight="1" x14ac:dyDescent="0.3">
      <c r="D49" t="s">
        <v>137</v>
      </c>
      <c r="K49" s="114"/>
    </row>
    <row r="50" spans="4:11" ht="15" customHeight="1" x14ac:dyDescent="0.3">
      <c r="D50" t="s">
        <v>346</v>
      </c>
      <c r="K50" s="114"/>
    </row>
    <row r="51" spans="4:11" ht="15" customHeight="1" x14ac:dyDescent="0.3">
      <c r="D51" t="s">
        <v>138</v>
      </c>
      <c r="K51" s="114"/>
    </row>
    <row r="52" spans="4:11" ht="15" customHeight="1" x14ac:dyDescent="0.3">
      <c r="D52" t="s">
        <v>347</v>
      </c>
      <c r="K52" s="114"/>
    </row>
    <row r="53" spans="4:11" ht="15" customHeight="1" x14ac:dyDescent="0.3">
      <c r="D53" t="s">
        <v>298</v>
      </c>
      <c r="K53" s="114"/>
    </row>
    <row r="54" spans="4:11" ht="15" customHeight="1" x14ac:dyDescent="0.3">
      <c r="D54" t="s">
        <v>139</v>
      </c>
      <c r="K54" s="114"/>
    </row>
    <row r="55" spans="4:11" ht="15" customHeight="1" x14ac:dyDescent="0.3">
      <c r="D55" t="s">
        <v>1</v>
      </c>
      <c r="K55" s="114"/>
    </row>
    <row r="56" spans="4:11" ht="15" customHeight="1" x14ac:dyDescent="0.3">
      <c r="D56" t="s">
        <v>339</v>
      </c>
      <c r="K56" s="114"/>
    </row>
    <row r="57" spans="4:11" ht="15" customHeight="1" x14ac:dyDescent="0.3">
      <c r="D57" t="s">
        <v>140</v>
      </c>
      <c r="K57" s="114"/>
    </row>
    <row r="58" spans="4:11" ht="15" customHeight="1" x14ac:dyDescent="0.3">
      <c r="D58" t="s">
        <v>340</v>
      </c>
      <c r="K58" s="114"/>
    </row>
    <row r="59" spans="4:11" ht="15" customHeight="1" x14ac:dyDescent="0.3">
      <c r="D59" t="s">
        <v>141</v>
      </c>
      <c r="K59" s="117"/>
    </row>
    <row r="60" spans="4:11" x14ac:dyDescent="0.3">
      <c r="D60" t="s">
        <v>142</v>
      </c>
    </row>
    <row r="61" spans="4:11" x14ac:dyDescent="0.3">
      <c r="D61" t="s">
        <v>143</v>
      </c>
    </row>
    <row r="62" spans="4:11" x14ac:dyDescent="0.3">
      <c r="D62" t="s">
        <v>341</v>
      </c>
    </row>
    <row r="63" spans="4:11" x14ac:dyDescent="0.3">
      <c r="D63" t="s">
        <v>144</v>
      </c>
    </row>
    <row r="64" spans="4:11" x14ac:dyDescent="0.3">
      <c r="D64" t="s">
        <v>145</v>
      </c>
    </row>
    <row r="65" spans="4:4" x14ac:dyDescent="0.3">
      <c r="D65" t="s">
        <v>146</v>
      </c>
    </row>
    <row r="66" spans="4:4" x14ac:dyDescent="0.3">
      <c r="D66" t="s">
        <v>147</v>
      </c>
    </row>
    <row r="67" spans="4:4" x14ac:dyDescent="0.3">
      <c r="D67" t="s">
        <v>158</v>
      </c>
    </row>
    <row r="68" spans="4:4" x14ac:dyDescent="0.3">
      <c r="D68" t="s">
        <v>148</v>
      </c>
    </row>
    <row r="69" spans="4:4" x14ac:dyDescent="0.3">
      <c r="D69" t="s">
        <v>304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9</vt:i4>
      </vt:variant>
    </vt:vector>
  </HeadingPairs>
  <TitlesOfParts>
    <vt:vector size="14" baseType="lpstr">
      <vt:lpstr>To be completed format</vt:lpstr>
      <vt:lpstr>Example of filled out format </vt:lpstr>
      <vt:lpstr>Product weights</vt:lpstr>
      <vt:lpstr>Background Raw Materials &amp; Risk</vt:lpstr>
      <vt:lpstr>Dropdown Data</vt:lpstr>
      <vt:lpstr>'Example of filled out format '!Afdrukbereik</vt:lpstr>
      <vt:lpstr>'To be completed format'!Afdrukbereik</vt:lpstr>
      <vt:lpstr>Maand</vt:lpstr>
      <vt:lpstr>'Background Raw Materials &amp; Risk'!Materials</vt:lpstr>
      <vt:lpstr>Materials</vt:lpstr>
      <vt:lpstr>'Background Raw Materials &amp; Risk'!Month</vt:lpstr>
      <vt:lpstr>Month</vt:lpstr>
      <vt:lpstr>'Background Raw Materials &amp; Risk'!Year</vt:lpstr>
      <vt:lpstr>Year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CKT method basic materials 2021 (xlsx)</dc:title>
  <cp:lastModifiedBy>Meerman, Fleur</cp:lastModifiedBy>
  <cp:lastPrinted>2019-03-04T21:17:14Z</cp:lastPrinted>
  <dcterms:created xsi:type="dcterms:W3CDTF">2018-01-29T11:15:58Z</dcterms:created>
  <dcterms:modified xsi:type="dcterms:W3CDTF">2021-04-01T12:31:29Z</dcterms:modified>
</cp:coreProperties>
</file>